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mink\company\Projects\Duwamish AOC4\Deliver\Periodic Monitoring\Data Report\FINAL to EPA_12_23_24\"/>
    </mc:Choice>
  </mc:AlternateContent>
  <xr:revisionPtr revIDLastSave="0" documentId="13_ncr:1_{2951E53E-AAAD-4820-846C-41E7BE1D3CF2}" xr6:coauthVersionLast="47" xr6:coauthVersionMax="47" xr10:uidLastSave="{00000000-0000-0000-0000-000000000000}"/>
  <workbookProtection workbookAlgorithmName="SHA-512" workbookHashValue="+GBkbaXHjaqi1Hd2iVDc0uImkJ76BqBqaYi2GZRJqRyoGLma7uCwMEM//99BsPEzmPeOtoFh1M2HJl+SEJoRmQ==" workbookSaltValue="YTmk2euTbpo5ZRjfGBo/Mg==" workbookSpinCount="100000" lockStructure="1"/>
  <bookViews>
    <workbookView xWindow="-108" yWindow="-108" windowWidth="23256" windowHeight="12576" xr2:uid="{00000000-000D-0000-FFFF-FFFF00000000}"/>
  </bookViews>
  <sheets>
    <sheet name="WBComps" sheetId="2" r:id="rId1"/>
    <sheet name="InorgAsComps" sheetId="3" r:id="rId2"/>
  </sheets>
  <definedNames>
    <definedName name="_xlnm._FilterDatabase" localSheetId="1" hidden="1">InorgAsComps!$A$2:$M$82</definedName>
    <definedName name="_xlnm.Print_Titles" localSheetId="1">InorgAsComps!$2:$2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3" l="1"/>
  <c r="K81" i="3"/>
  <c r="L80" i="3"/>
  <c r="K80" i="3"/>
  <c r="L79" i="3"/>
  <c r="K79" i="3"/>
  <c r="L77" i="3"/>
  <c r="K77" i="3"/>
  <c r="L76" i="3"/>
  <c r="K76" i="3"/>
  <c r="L75" i="3"/>
  <c r="K75" i="3"/>
  <c r="L73" i="3"/>
  <c r="K73" i="3"/>
  <c r="L72" i="3"/>
  <c r="K72" i="3"/>
  <c r="L71" i="3"/>
  <c r="K71" i="3"/>
  <c r="L69" i="3"/>
  <c r="K69" i="3"/>
  <c r="L68" i="3"/>
  <c r="K68" i="3"/>
  <c r="L67" i="3"/>
  <c r="K67" i="3"/>
  <c r="L65" i="3"/>
  <c r="K65" i="3"/>
  <c r="L64" i="3"/>
  <c r="K64" i="3"/>
  <c r="L63" i="3"/>
  <c r="K63" i="3"/>
  <c r="L61" i="3"/>
  <c r="K61" i="3"/>
  <c r="L60" i="3"/>
  <c r="K60" i="3"/>
  <c r="L59" i="3"/>
  <c r="K59" i="3"/>
  <c r="L57" i="3"/>
  <c r="K57" i="3"/>
  <c r="L56" i="3"/>
  <c r="K56" i="3"/>
  <c r="L55" i="3"/>
  <c r="K55" i="3"/>
  <c r="L53" i="3"/>
  <c r="K53" i="3"/>
  <c r="L52" i="3"/>
  <c r="K52" i="3"/>
  <c r="L51" i="3"/>
  <c r="K51" i="3"/>
  <c r="L49" i="3"/>
  <c r="K49" i="3"/>
  <c r="L48" i="3"/>
  <c r="K48" i="3"/>
  <c r="L47" i="3"/>
  <c r="K47" i="3"/>
  <c r="L45" i="3"/>
  <c r="K45" i="3"/>
  <c r="L44" i="3"/>
  <c r="K44" i="3"/>
  <c r="L43" i="3"/>
  <c r="K43" i="3"/>
  <c r="L41" i="3"/>
  <c r="K41" i="3"/>
  <c r="L40" i="3"/>
  <c r="K40" i="3"/>
  <c r="L39" i="3"/>
  <c r="K39" i="3"/>
  <c r="L33" i="3"/>
  <c r="K33" i="3"/>
  <c r="L32" i="3"/>
  <c r="K32" i="3"/>
  <c r="L31" i="3"/>
  <c r="K31" i="3"/>
  <c r="L29" i="3"/>
  <c r="K29" i="3"/>
  <c r="L28" i="3"/>
  <c r="K28" i="3"/>
  <c r="L27" i="3"/>
  <c r="K27" i="3"/>
  <c r="L25" i="3"/>
  <c r="K25" i="3"/>
  <c r="L24" i="3"/>
  <c r="K24" i="3"/>
  <c r="L23" i="3"/>
  <c r="K23" i="3"/>
  <c r="L21" i="3"/>
  <c r="K21" i="3"/>
  <c r="L20" i="3"/>
  <c r="K20" i="3"/>
  <c r="L19" i="3"/>
  <c r="K19" i="3"/>
  <c r="L17" i="3"/>
  <c r="K17" i="3"/>
  <c r="L16" i="3"/>
  <c r="K16" i="3"/>
  <c r="L15" i="3"/>
  <c r="K15" i="3"/>
  <c r="L13" i="3"/>
  <c r="K13" i="3"/>
  <c r="L12" i="3"/>
  <c r="K12" i="3"/>
  <c r="L11" i="3"/>
  <c r="K11" i="3"/>
  <c r="L9" i="3"/>
  <c r="K9" i="3"/>
  <c r="L8" i="3"/>
  <c r="K8" i="3"/>
  <c r="L7" i="3"/>
  <c r="K7" i="3"/>
  <c r="L5" i="3"/>
  <c r="K5" i="3"/>
  <c r="L4" i="3"/>
  <c r="K4" i="3"/>
  <c r="L3" i="3"/>
  <c r="K3" i="3"/>
  <c r="I111" i="2" l="1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5" i="2"/>
  <c r="I44" i="2"/>
  <c r="I43" i="2"/>
  <c r="I42" i="2"/>
  <c r="I41" i="2"/>
  <c r="I40" i="2"/>
  <c r="I39" i="2"/>
  <c r="I38" i="2"/>
  <c r="I37" i="2"/>
  <c r="I36" i="2"/>
  <c r="I34" i="2"/>
  <c r="I33" i="2"/>
  <c r="I32" i="2"/>
  <c r="I31" i="2"/>
  <c r="I30" i="2"/>
  <c r="I29" i="2"/>
  <c r="I28" i="2"/>
  <c r="I27" i="2"/>
  <c r="I26" i="2"/>
  <c r="I25" i="2"/>
  <c r="I23" i="2"/>
  <c r="I22" i="2"/>
  <c r="I21" i="2"/>
  <c r="I20" i="2"/>
  <c r="I19" i="2"/>
  <c r="I18" i="2"/>
  <c r="I17" i="2"/>
  <c r="I16" i="2"/>
  <c r="I15" i="2"/>
  <c r="I14" i="2"/>
  <c r="I12" i="2"/>
  <c r="I11" i="2"/>
  <c r="I10" i="2"/>
  <c r="I9" i="2"/>
  <c r="I8" i="2"/>
  <c r="I7" i="2"/>
  <c r="I6" i="2"/>
  <c r="I5" i="2"/>
  <c r="I4" i="2"/>
  <c r="I3" i="2"/>
  <c r="H82" i="3"/>
  <c r="G82" i="3"/>
  <c r="H78" i="3"/>
  <c r="G78" i="3"/>
  <c r="H74" i="3"/>
  <c r="G74" i="3"/>
  <c r="H70" i="3"/>
  <c r="G70" i="3"/>
  <c r="H66" i="3"/>
  <c r="G66" i="3"/>
  <c r="H62" i="3"/>
  <c r="G62" i="3"/>
  <c r="H58" i="3"/>
  <c r="G58" i="3"/>
  <c r="H54" i="3"/>
  <c r="G54" i="3"/>
  <c r="H50" i="3"/>
  <c r="G50" i="3"/>
  <c r="H46" i="3"/>
  <c r="G46" i="3"/>
  <c r="H42" i="3"/>
  <c r="G42" i="3"/>
  <c r="H38" i="3"/>
  <c r="G38" i="3"/>
  <c r="H34" i="3"/>
  <c r="G34" i="3"/>
  <c r="H30" i="3"/>
  <c r="G30" i="3"/>
  <c r="H26" i="3"/>
  <c r="G26" i="3"/>
  <c r="H22" i="3"/>
  <c r="G22" i="3"/>
  <c r="H18" i="3"/>
  <c r="G18" i="3"/>
  <c r="H14" i="3"/>
  <c r="G14" i="3"/>
  <c r="H10" i="3"/>
  <c r="G10" i="3"/>
  <c r="H6" i="3"/>
  <c r="G6" i="3"/>
  <c r="H112" i="2" l="1"/>
  <c r="H101" i="2" l="1"/>
  <c r="H90" i="2"/>
  <c r="H79" i="2"/>
  <c r="H68" i="2"/>
  <c r="H57" i="2"/>
  <c r="H46" i="2"/>
  <c r="H35" i="2"/>
  <c r="H24" i="2"/>
  <c r="H13" i="2"/>
</calcChain>
</file>

<file path=xl/sharedStrings.xml><?xml version="1.0" encoding="utf-8"?>
<sst xmlns="http://schemas.openxmlformats.org/spreadsheetml/2006/main" count="361" uniqueCount="289">
  <si>
    <t>Composite ID</t>
  </si>
  <si>
    <t xml:space="preserve"> composite mass</t>
  </si>
  <si>
    <t>Clam Area ID</t>
  </si>
  <si>
    <t>Individual Speciman ID</t>
  </si>
  <si>
    <t>C01</t>
  </si>
  <si>
    <t>C02</t>
  </si>
  <si>
    <t>C03</t>
  </si>
  <si>
    <t>C04</t>
  </si>
  <si>
    <t>C05</t>
  </si>
  <si>
    <t>C06</t>
  </si>
  <si>
    <t>C08</t>
  </si>
  <si>
    <t>C10</t>
  </si>
  <si>
    <t>C11</t>
  </si>
  <si>
    <t>Mass (g)</t>
  </si>
  <si>
    <t>C09</t>
  </si>
  <si>
    <t>LDW23-C01-CLWB-Comp3</t>
  </si>
  <si>
    <t>LDW23-C01-CL001</t>
  </si>
  <si>
    <t>LDW23-C01-CL005</t>
  </si>
  <si>
    <t>LDW23-C01-CL006</t>
  </si>
  <si>
    <t>LDW23-C01-CL007</t>
  </si>
  <si>
    <t>LDW23-C01-CL008</t>
  </si>
  <si>
    <t>LDW23-C01-CL011</t>
  </si>
  <si>
    <t>LDW23-C01-CL014</t>
  </si>
  <si>
    <t>LDW23-C01-CL016</t>
  </si>
  <si>
    <t>LDW23-C01-CL018</t>
  </si>
  <si>
    <t>LDW23-C01-CL019</t>
  </si>
  <si>
    <t>Collection Time</t>
  </si>
  <si>
    <t>Collection Date</t>
  </si>
  <si>
    <t>LDW23-C11-CLWB-Comp3</t>
  </si>
  <si>
    <t>LDW23-C10-CLWB-Comp3</t>
  </si>
  <si>
    <t>LDW23-C09-CLWB-Comp3</t>
  </si>
  <si>
    <t>LDW23-C08-CLWB-Comp3</t>
  </si>
  <si>
    <t>LDW23-C06-CLWB-Comp3</t>
  </si>
  <si>
    <t>LDW23-C05-CLWB-Comp3</t>
  </si>
  <si>
    <t>LDW23-C04-CLWB-Comp3</t>
  </si>
  <si>
    <t>LDW23-C03-CLWB-Comp3</t>
  </si>
  <si>
    <t>LDW23-C02-CLWB-Comp3</t>
  </si>
  <si>
    <t>LDW23-C02-CL005</t>
  </si>
  <si>
    <t>LDW23-C02-CL009</t>
  </si>
  <si>
    <t>LDW23-C02-CL010</t>
  </si>
  <si>
    <t>LDW23-C02-CL011</t>
  </si>
  <si>
    <t>LDW23-C02-CL013</t>
  </si>
  <si>
    <t>LDW23-C02-CL014</t>
  </si>
  <si>
    <t>LDW23-C02-CL016</t>
  </si>
  <si>
    <t>LDW23-C02-CL019</t>
  </si>
  <si>
    <t>LDW23-C02-CL020</t>
  </si>
  <si>
    <t>LDW23-C02-CL021</t>
  </si>
  <si>
    <t>LDW23-C03-CL001</t>
  </si>
  <si>
    <t>LDW23-C03-CL003</t>
  </si>
  <si>
    <t>LDW23-C03-CL004</t>
  </si>
  <si>
    <t>LDW23-C03-CL005</t>
  </si>
  <si>
    <t>LDW23-C03-CL006</t>
  </si>
  <si>
    <t>LDW23-C03-CL008</t>
  </si>
  <si>
    <t>LDW23-C03-CL009</t>
  </si>
  <si>
    <t>LDW23-C03-CL011</t>
  </si>
  <si>
    <t>LDW23-C03-CL018</t>
  </si>
  <si>
    <t>LDW23-C03-CL019</t>
  </si>
  <si>
    <t>LDW23-C04-CL003</t>
  </si>
  <si>
    <t>LDW23-C04-CL005</t>
  </si>
  <si>
    <t>LDW23-C04-CL006</t>
  </si>
  <si>
    <t>LDW23-C04-CL009</t>
  </si>
  <si>
    <t>LDW23-C04-CL010</t>
  </si>
  <si>
    <t>LDW23-C04-CL013</t>
  </si>
  <si>
    <t>LDW23-C04-CL014</t>
  </si>
  <si>
    <t>LDW23-C04-CL016</t>
  </si>
  <si>
    <t>LDW23-C04-CL017</t>
  </si>
  <si>
    <t>LDW23-C04-CL019</t>
  </si>
  <si>
    <t>LDW23-C05-CL003</t>
  </si>
  <si>
    <t>LDW23-C05-CL006</t>
  </si>
  <si>
    <t>LDW23-C05-CL008</t>
  </si>
  <si>
    <t>LDW23-C05-CL009</t>
  </si>
  <si>
    <t>LDW23-C05-CL010</t>
  </si>
  <si>
    <t>LDW23-C05-CL014</t>
  </si>
  <si>
    <t>LDW23-C05-CL015</t>
  </si>
  <si>
    <t>LDW23-C05-CL016</t>
  </si>
  <si>
    <t>LDW23-C05-CL019</t>
  </si>
  <si>
    <t>LDW23-C05-CL020</t>
  </si>
  <si>
    <t>LDW23-C06-CL002</t>
  </si>
  <si>
    <t>LDW23-C06-CL004</t>
  </si>
  <si>
    <t>LDW23-C06-CL006</t>
  </si>
  <si>
    <t>LDW23-C06-CL007</t>
  </si>
  <si>
    <t>LDW23-C06-CL008</t>
  </si>
  <si>
    <t>LDW23-C06-CL012</t>
  </si>
  <si>
    <t>LDW23-C06-CL013</t>
  </si>
  <si>
    <t>LDW23-C06-CL016</t>
  </si>
  <si>
    <t>LDW23-C06-CL019</t>
  </si>
  <si>
    <t>LDW23-C06-CL021</t>
  </si>
  <si>
    <t>LDW23-C08-CL001</t>
  </si>
  <si>
    <t>LDW23-C08-CL002</t>
  </si>
  <si>
    <t>LDW23-C08-CL004</t>
  </si>
  <si>
    <t>LDW23-C08-CL007</t>
  </si>
  <si>
    <t>LDW23-C08-CL009</t>
  </si>
  <si>
    <t>LDW23-C08-CL013</t>
  </si>
  <si>
    <t>LDW23-C08-CL014</t>
  </si>
  <si>
    <t>LDW23-C08-CL016</t>
  </si>
  <si>
    <t>LDW23-C08-CL020</t>
  </si>
  <si>
    <t>LDW23-C08-CL021</t>
  </si>
  <si>
    <t>LDW23-C09-CL002</t>
  </si>
  <si>
    <t>LDW23-C09-CL003</t>
  </si>
  <si>
    <t>LDW23-C09-CL005</t>
  </si>
  <si>
    <t>LDW23-C09-CL010</t>
  </si>
  <si>
    <t>LDW23-C09-CL011</t>
  </si>
  <si>
    <t>LDW23-C09-CL012</t>
  </si>
  <si>
    <t>LDW23-C09-CL013</t>
  </si>
  <si>
    <t>LDW23-C09-CL017</t>
  </si>
  <si>
    <t>LDW23-C09-CL019</t>
  </si>
  <si>
    <t>LDW23-C09-CL021</t>
  </si>
  <si>
    <t>LDW23-C10-CL001</t>
  </si>
  <si>
    <t>LDW23-C10-CL004</t>
  </si>
  <si>
    <t>LDW23-C10-CL005</t>
  </si>
  <si>
    <t>LDW23-C10-CL010</t>
  </si>
  <si>
    <t>LDW23-C10-CL011</t>
  </si>
  <si>
    <t>LDW23-C10-CL014</t>
  </si>
  <si>
    <t>LDW23-C10-CL015</t>
  </si>
  <si>
    <t>LDW23-C10-CL018</t>
  </si>
  <si>
    <t>LDW23-C10-CL019</t>
  </si>
  <si>
    <t>LDW23-C10-CL021</t>
  </si>
  <si>
    <t>LDW23-C11-CL002</t>
  </si>
  <si>
    <t>LDW23-C11-CL004</t>
  </si>
  <si>
    <t>LDW23-C11-CL007</t>
  </si>
  <si>
    <t>LDW23-C11-CL008</t>
  </si>
  <si>
    <t>LDW23-C11-CL013</t>
  </si>
  <si>
    <t>LDW23-C11-CL014</t>
  </si>
  <si>
    <t>LDW23-C11-CL016</t>
  </si>
  <si>
    <t>LDW23-C11-CL017</t>
  </si>
  <si>
    <t>LDW23-C11-CL019</t>
  </si>
  <si>
    <t>LDW23-C11-CL020</t>
  </si>
  <si>
    <t>Individual Specimen ID</t>
  </si>
  <si>
    <t>LDW23-C01-CL004</t>
  </si>
  <si>
    <t>LDW23-C01-CL013</t>
  </si>
  <si>
    <t>LDW23-C01-CL020</t>
  </si>
  <si>
    <t>LDW23-C01-CL003</t>
  </si>
  <si>
    <t>LDW23-C01-CL009</t>
  </si>
  <si>
    <t>LDW23-C01-CL021</t>
  </si>
  <si>
    <t>LDW23-C02-CL004</t>
  </si>
  <si>
    <t>LDW23-C02-CL008</t>
  </si>
  <si>
    <t>LDW23-C02-CL015</t>
  </si>
  <si>
    <t>LDW23-C02-CL002</t>
  </si>
  <si>
    <t>LDW23-C02-CL007</t>
  </si>
  <si>
    <t>LDW23-C02-CL012</t>
  </si>
  <si>
    <t>LDW23-C03-CL007</t>
  </si>
  <si>
    <t>LDW23-C03-CL010</t>
  </si>
  <si>
    <t>LDW23-C03-CL015</t>
  </si>
  <si>
    <t>LDW23-C03-CL016</t>
  </si>
  <si>
    <t>LDW23-C03-CL017</t>
  </si>
  <si>
    <t>LDW23-C03-CL021</t>
  </si>
  <si>
    <t>LDW23-C04-CL007</t>
  </si>
  <si>
    <t>LDW23-C04-CL011</t>
  </si>
  <si>
    <t>LDW23-C04-CL012</t>
  </si>
  <si>
    <t>LDW23-C04-CL004</t>
  </si>
  <si>
    <t>LDW23-C04-CL008</t>
  </si>
  <si>
    <t>LDW23-C04-CL021</t>
  </si>
  <si>
    <t>LDW23-C05-CL004</t>
  </si>
  <si>
    <t>LDW23-C05-CL012</t>
  </si>
  <si>
    <t>LDW23-C05-CL017</t>
  </si>
  <si>
    <t>LDW23-C05-CL002</t>
  </si>
  <si>
    <t>LDW23-C05-CL005</t>
  </si>
  <si>
    <t>LDW23-C06-CL009</t>
  </si>
  <si>
    <t>LDW23-C06-CL015</t>
  </si>
  <si>
    <t>LDW23-C06-CL018</t>
  </si>
  <si>
    <t>LDW23-C06-CL001</t>
  </si>
  <si>
    <t>LDW23-C06-CL005</t>
  </si>
  <si>
    <t>LDW23-C06-CL014</t>
  </si>
  <si>
    <t>LDW23-C08-CL006</t>
  </si>
  <si>
    <t>LDW23-C08-CL010</t>
  </si>
  <si>
    <t>LDW23-C08-CL012</t>
  </si>
  <si>
    <t>LDW23-C08-CL008</t>
  </si>
  <si>
    <t>LDW23-C08-CL015</t>
  </si>
  <si>
    <t>LDW23-C08-CL018</t>
  </si>
  <si>
    <t>LDW23-C09-CL001</t>
  </si>
  <si>
    <t>LDW23-C09-CL006</t>
  </si>
  <si>
    <t>LDW23-C09-CL008</t>
  </si>
  <si>
    <t>LDW23-C09-CL004</t>
  </si>
  <si>
    <t>LDW23-C09-CL014</t>
  </si>
  <si>
    <t>LDW23-C09-CL018</t>
  </si>
  <si>
    <t>LDW23-C10-CL002</t>
  </si>
  <si>
    <t>LDW23-C10-CL012</t>
  </si>
  <si>
    <t>LDW23-C10-CL017</t>
  </si>
  <si>
    <t>LDW23-C10-CL007</t>
  </si>
  <si>
    <t>LDW23-C10-CL016</t>
  </si>
  <si>
    <t>LDW23-C10-CL020</t>
  </si>
  <si>
    <t>LDW23-C11-CL001</t>
  </si>
  <si>
    <t>LDW23-C11-CL006</t>
  </si>
  <si>
    <t>LDW23-C11-CL010</t>
  </si>
  <si>
    <t>LDW23-C11-CL005</t>
  </si>
  <si>
    <t>LDW23-C11-CL011</t>
  </si>
  <si>
    <t>LDW23-C11-CL021</t>
  </si>
  <si>
    <t>Siphon Mass (g)</t>
  </si>
  <si>
    <t>Composite Date/Time</t>
  </si>
  <si>
    <t>LDW23-C01-CLSP-Comp1
 LDW23-C01-CLRM-Comp1</t>
  </si>
  <si>
    <t>LDW23-C01-CLSP-Comp2           
LDW23-C01-CLRM-Comp2</t>
  </si>
  <si>
    <t>LDW23-C03-CLSP-Comp1           
LDW23-C03-CLRM-Comp1</t>
  </si>
  <si>
    <t>LDW23-C03-CLSP-Comp2          
 LDW23-C03-CLRM-Comp2</t>
  </si>
  <si>
    <t>LDW23-C04-CLSP-Comp1          
 LDW23-C04-CLRM-Comp1</t>
  </si>
  <si>
    <t>LDW23-C04-CLSP-Comp2         
LDW23-C04-CLRM-Comp2</t>
  </si>
  <si>
    <t>LDW23-C05-CLSP-Comp1           
LDW23-C05-CLRM-Comp1</t>
  </si>
  <si>
    <t>LDW23-C05-CLSP-Comp2           
LDW23-C05-CLRM-Comp2</t>
  </si>
  <si>
    <t>LDW23-C06-CLSP-Comp1           
LDW23-C06-CLRM-Comp1</t>
  </si>
  <si>
    <t>LDW23-C06-CLSP-Comp2           
LDW23-C06-CLRM-Comp2</t>
  </si>
  <si>
    <t>LDW23-C08-CLSP-Comp1           
LDW23-C08-CLRM-Comp1</t>
  </si>
  <si>
    <t>LDW23-C08-CLSP-Comp2           
LDW23-C08-CLRM-Comp2</t>
  </si>
  <si>
    <t>LDW23-C09-CLSP-Comp1           
LDW23-C09-CLRM-Comp1</t>
  </si>
  <si>
    <t>LDW23-C09-CLSP-Comp2           
LDW23-C09-CLRM-Comp2</t>
  </si>
  <si>
    <t>LDW23-C10-CLSP-Comp1           
LDW23-C10-CLRM-Comp1</t>
  </si>
  <si>
    <t>LDW23-C10-CLSP-Comp2           
LDW23-C10-CLRM-Comp2</t>
  </si>
  <si>
    <t>LDW23-C11-CLSP-Comp1           
LDW23-C11-CLRM-Comp1</t>
  </si>
  <si>
    <t>LDW23-C11-CLSP-Comp2           
LDW23-C11-CLRM-Comp2</t>
  </si>
  <si>
    <t>6/4/23 1230</t>
  </si>
  <si>
    <t>6/4/23 0945</t>
  </si>
  <si>
    <t>6/4/23 0937</t>
  </si>
  <si>
    <t>6/6/23 1230</t>
  </si>
  <si>
    <t>6/5/23 1417</t>
  </si>
  <si>
    <t>6/6/23 1050</t>
  </si>
  <si>
    <t>6/5/23 1010</t>
  </si>
  <si>
    <t>6/5/23 1015</t>
  </si>
  <si>
    <t>6/5/23 1235</t>
  </si>
  <si>
    <t>Notes</t>
  </si>
  <si>
    <t>shell cracked during storage</t>
  </si>
  <si>
    <t>corner of shell cracked during storage</t>
  </si>
  <si>
    <t>6/4/23 1235</t>
  </si>
  <si>
    <t>6/4/23 1015</t>
  </si>
  <si>
    <t>6/4/23 0950</t>
  </si>
  <si>
    <t>6/4/23 1013</t>
  </si>
  <si>
    <t>6/4/23 1045</t>
  </si>
  <si>
    <t>6/6/23 1245</t>
  </si>
  <si>
    <t>LDW23-C02-CLSP-Comp1           
LDW23-C02-CLRM-Comp1</t>
  </si>
  <si>
    <t>LDW23-C02-CLSP-Comp2          
LDW23-C02-CLRM-Comp2</t>
  </si>
  <si>
    <t>Remainder Mass (g)</t>
  </si>
  <si>
    <t>LDW23-C05-CL013</t>
  </si>
  <si>
    <t>Clam 13 replaced Clam 21 (full of sand)</t>
  </si>
  <si>
    <t>6/6/23 1241</t>
  </si>
  <si>
    <t>6/5/23 1415</t>
  </si>
  <si>
    <t>6/6/23 1055</t>
  </si>
  <si>
    <t>6/6/23 1045</t>
  </si>
  <si>
    <t>6/5/23 1035</t>
  </si>
  <si>
    <t>6/5/23 1107</t>
  </si>
  <si>
    <t>6/5/23 1228</t>
  </si>
  <si>
    <t>6/5/23 1250</t>
  </si>
  <si>
    <t>6/4/23 1155</t>
  </si>
  <si>
    <t>6/4/23 1203</t>
  </si>
  <si>
    <t>cracked corner</t>
  </si>
  <si>
    <r>
      <t>6/4/23 115</t>
    </r>
    <r>
      <rPr>
        <sz val="11"/>
        <color rgb="FFFF0000"/>
        <rFont val="Arial"/>
        <family val="2"/>
      </rPr>
      <t>5</t>
    </r>
  </si>
  <si>
    <r>
      <t>6/5/23 142</t>
    </r>
    <r>
      <rPr>
        <sz val="10"/>
        <color rgb="FFFF0000"/>
        <rFont val="Arial"/>
        <family val="2"/>
      </rPr>
      <t>4</t>
    </r>
  </si>
  <si>
    <t>Length</t>
  </si>
  <si>
    <t>Length to Mass Ratio</t>
  </si>
  <si>
    <t>Length to Siphon Ratio</t>
  </si>
  <si>
    <t>Length to Remainder Ratio</t>
  </si>
  <si>
    <t>40.19 to Cape Fear</t>
  </si>
  <si>
    <t>50.0 to ALS-Kelso</t>
  </si>
  <si>
    <t>40.16 to Cape Fear</t>
  </si>
  <si>
    <t>51.77 to ALS-Kelso</t>
  </si>
  <si>
    <t>41.82 to Cape Fear</t>
  </si>
  <si>
    <t>50.32 to ALS-Kelso</t>
  </si>
  <si>
    <t>40.32 to Cape Fear</t>
  </si>
  <si>
    <t>51.14 to ALS-Kelso</t>
  </si>
  <si>
    <t>40.60 to Cape Fear</t>
  </si>
  <si>
    <t>50.16 to ALS-Kelso</t>
  </si>
  <si>
    <t>40.12 to Cape Fear</t>
  </si>
  <si>
    <t>50.76 to ALS-Kelso</t>
  </si>
  <si>
    <t>40.89 to Cape Fear</t>
  </si>
  <si>
    <t>51.82 to ALS-Kelso</t>
  </si>
  <si>
    <t>41.11 to Cape Fear</t>
  </si>
  <si>
    <t>50.78 to ALS-Kelso</t>
  </si>
  <si>
    <t>40.78 to Cape Fear</t>
  </si>
  <si>
    <t>50.99 to ALS-Kelso</t>
  </si>
  <si>
    <t>40.97 to Cape Fear</t>
  </si>
  <si>
    <t>51.78 to ALS-Kelso</t>
  </si>
  <si>
    <t>SP - 5.03
RM - 10.69</t>
  </si>
  <si>
    <t>SP - 5.9
RM - 10.19</t>
  </si>
  <si>
    <t>SP - 5.75
RM - 10.77</t>
  </si>
  <si>
    <t>SP - 5.28
RM - 10.58</t>
  </si>
  <si>
    <t>SP - 3.91
RM - 10.03</t>
  </si>
  <si>
    <t>SP - 3.55
RM - 10.52</t>
  </si>
  <si>
    <t>SP - 5.16
RM - 10.17</t>
  </si>
  <si>
    <t>SP - 4.13
RM - 10.82</t>
  </si>
  <si>
    <t>SP - 4.05
RM - 10.51</t>
  </si>
  <si>
    <t>SP - 3.75
RM - 10.91</t>
  </si>
  <si>
    <t>SP - 3.80
RM - 10.73</t>
  </si>
  <si>
    <t>SP - 4.32
RM - 10.69</t>
  </si>
  <si>
    <t>SP - 5.17
RM - 10.35</t>
  </si>
  <si>
    <t>SP - 5.02
RM - 9.75</t>
  </si>
  <si>
    <t>SP - 3.54
RM - 10.23</t>
  </si>
  <si>
    <t>SP - 4.71
RM - 10.10</t>
  </si>
  <si>
    <t>SP - 5.04
RM - 10.58</t>
  </si>
  <si>
    <t>SP - 5.93
RM - 11.29</t>
  </si>
  <si>
    <t>SP - 5.72
RM - 10.28</t>
  </si>
  <si>
    <t>SP - 5.05
RM - 10.35</t>
  </si>
  <si>
    <t>Mass sent to Brooks Applied (g)</t>
  </si>
  <si>
    <t>Homogenized mass 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</si>
</sst>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14" fontId="5" fillId="0" borderId="15" xfId="0" applyNumberFormat="1" applyFont="1" applyBorder="1" applyAlignment="1">
      <alignment horizontal="center"/>
    </xf>
    <xf numFmtId="14" fontId="5" fillId="0" borderId="17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14" fontId="5" fillId="0" borderId="20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5" borderId="8" xfId="0" applyFill="1" applyBorder="1"/>
    <xf numFmtId="14" fontId="5" fillId="0" borderId="3" xfId="0" applyNumberFormat="1" applyFont="1" applyBorder="1" applyAlignment="1">
      <alignment horizontal="center"/>
    </xf>
    <xf numFmtId="0" fontId="0" fillId="4" borderId="8" xfId="0" applyFill="1" applyBorder="1"/>
    <xf numFmtId="0" fontId="2" fillId="4" borderId="9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36" xfId="0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64" fontId="5" fillId="4" borderId="35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Normal" xfId="0" builtinId="0"/>
    <cellStyle name="Normal 2" xfId="1" xr:uid="{D647DA29-3577-4BF1-97AB-AE22090888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tabSelected="1" view="pageBreakPreview" topLeftCell="B84" zoomScale="60" zoomScaleNormal="100" workbookViewId="0">
      <selection activeCell="B1" sqref="A1:XFD1"/>
    </sheetView>
  </sheetViews>
  <sheetFormatPr defaultRowHeight="13.8" x14ac:dyDescent="0.25"/>
  <cols>
    <col min="1" max="1" width="21.8984375" bestFit="1" customWidth="1"/>
    <col min="2" max="2" width="24.8984375" customWidth="1"/>
    <col min="3" max="3" width="13.5" bestFit="1" customWidth="1"/>
    <col min="4" max="4" width="23.19921875" bestFit="1" customWidth="1"/>
    <col min="5" max="5" width="15.69921875" bestFit="1" customWidth="1"/>
    <col min="6" max="6" width="16" bestFit="1" customWidth="1"/>
    <col min="7" max="7" width="16" customWidth="1"/>
    <col min="8" max="8" width="15.69921875" bestFit="1" customWidth="1"/>
    <col min="9" max="9" width="15.69921875" hidden="1" customWidth="1"/>
    <col min="10" max="10" width="27.19921875" bestFit="1" customWidth="1"/>
  </cols>
  <sheetData>
    <row r="1" spans="1:10" ht="14.4" thickBot="1" x14ac:dyDescent="0.3">
      <c r="B1" s="1"/>
      <c r="C1" s="1"/>
      <c r="D1" s="1"/>
      <c r="E1" s="1"/>
      <c r="F1" s="1"/>
      <c r="G1" s="1"/>
      <c r="H1" s="1"/>
      <c r="I1" s="1"/>
      <c r="J1" s="1"/>
    </row>
    <row r="2" spans="1:10" ht="16.2" thickBot="1" x14ac:dyDescent="0.35">
      <c r="A2" s="30" t="s">
        <v>188</v>
      </c>
      <c r="B2" s="16" t="s">
        <v>0</v>
      </c>
      <c r="C2" s="5" t="s">
        <v>2</v>
      </c>
      <c r="D2" s="16" t="s">
        <v>3</v>
      </c>
      <c r="E2" s="21" t="s">
        <v>27</v>
      </c>
      <c r="F2" s="16" t="s">
        <v>26</v>
      </c>
      <c r="G2" s="5" t="s">
        <v>243</v>
      </c>
      <c r="H2" s="6" t="s">
        <v>13</v>
      </c>
      <c r="I2" s="6" t="s">
        <v>244</v>
      </c>
      <c r="J2" s="6" t="s">
        <v>216</v>
      </c>
    </row>
    <row r="3" spans="1:10" x14ac:dyDescent="0.25">
      <c r="A3" s="68" t="s">
        <v>207</v>
      </c>
      <c r="B3" s="58" t="s">
        <v>15</v>
      </c>
      <c r="C3" s="61" t="s">
        <v>4</v>
      </c>
      <c r="D3" s="15" t="s">
        <v>16</v>
      </c>
      <c r="E3" s="22">
        <v>45081</v>
      </c>
      <c r="F3" s="17">
        <v>1230</v>
      </c>
      <c r="G3" s="17">
        <v>35</v>
      </c>
      <c r="H3" s="40">
        <v>38.6</v>
      </c>
      <c r="I3" s="40">
        <f>G3/H3</f>
        <v>0.90673575129533679</v>
      </c>
      <c r="J3" s="11" t="s">
        <v>288</v>
      </c>
    </row>
    <row r="4" spans="1:10" x14ac:dyDescent="0.25">
      <c r="A4" s="69"/>
      <c r="B4" s="59"/>
      <c r="C4" s="66"/>
      <c r="D4" s="14" t="s">
        <v>17</v>
      </c>
      <c r="E4" s="23">
        <v>45081</v>
      </c>
      <c r="F4" s="18">
        <v>1240</v>
      </c>
      <c r="G4" s="18">
        <v>30</v>
      </c>
      <c r="H4" s="41">
        <v>29.2</v>
      </c>
      <c r="I4" s="41">
        <f t="shared" ref="I4:I12" si="0">G4/H4</f>
        <v>1.0273972602739727</v>
      </c>
      <c r="J4" s="12" t="s">
        <v>247</v>
      </c>
    </row>
    <row r="5" spans="1:10" x14ac:dyDescent="0.25">
      <c r="A5" s="69"/>
      <c r="B5" s="59"/>
      <c r="C5" s="66"/>
      <c r="D5" s="14" t="s">
        <v>18</v>
      </c>
      <c r="E5" s="23">
        <v>45081</v>
      </c>
      <c r="F5" s="18">
        <v>1240</v>
      </c>
      <c r="G5" s="18">
        <v>26</v>
      </c>
      <c r="H5" s="41">
        <v>25.8</v>
      </c>
      <c r="I5" s="41">
        <f t="shared" si="0"/>
        <v>1.0077519379844961</v>
      </c>
      <c r="J5" s="12" t="s">
        <v>248</v>
      </c>
    </row>
    <row r="6" spans="1:10" x14ac:dyDescent="0.25">
      <c r="A6" s="69"/>
      <c r="B6" s="59"/>
      <c r="C6" s="66"/>
      <c r="D6" s="14" t="s">
        <v>19</v>
      </c>
      <c r="E6" s="23">
        <v>45081</v>
      </c>
      <c r="F6" s="18">
        <v>1245</v>
      </c>
      <c r="G6" s="18">
        <v>33</v>
      </c>
      <c r="H6" s="41">
        <v>40.200000000000003</v>
      </c>
      <c r="I6" s="41">
        <f t="shared" si="0"/>
        <v>0.82089552238805963</v>
      </c>
      <c r="J6" s="12"/>
    </row>
    <row r="7" spans="1:10" x14ac:dyDescent="0.25">
      <c r="A7" s="69"/>
      <c r="B7" s="59"/>
      <c r="C7" s="66"/>
      <c r="D7" s="14" t="s">
        <v>20</v>
      </c>
      <c r="E7" s="23">
        <v>45081</v>
      </c>
      <c r="F7" s="18">
        <v>1246</v>
      </c>
      <c r="G7" s="18">
        <v>27</v>
      </c>
      <c r="H7" s="41">
        <v>26.3</v>
      </c>
      <c r="I7" s="41">
        <f t="shared" si="0"/>
        <v>1.0266159695817489</v>
      </c>
      <c r="J7" s="12"/>
    </row>
    <row r="8" spans="1:10" x14ac:dyDescent="0.25">
      <c r="A8" s="69"/>
      <c r="B8" s="59"/>
      <c r="C8" s="66"/>
      <c r="D8" s="14" t="s">
        <v>21</v>
      </c>
      <c r="E8" s="23">
        <v>45081</v>
      </c>
      <c r="F8" s="18">
        <v>1254</v>
      </c>
      <c r="G8" s="18">
        <v>26</v>
      </c>
      <c r="H8" s="41">
        <v>21.5</v>
      </c>
      <c r="I8" s="41">
        <f t="shared" si="0"/>
        <v>1.2093023255813953</v>
      </c>
      <c r="J8" s="12"/>
    </row>
    <row r="9" spans="1:10" x14ac:dyDescent="0.25">
      <c r="A9" s="69"/>
      <c r="B9" s="59"/>
      <c r="C9" s="66"/>
      <c r="D9" s="14" t="s">
        <v>22</v>
      </c>
      <c r="E9" s="23">
        <v>45081</v>
      </c>
      <c r="F9" s="18">
        <v>1301</v>
      </c>
      <c r="G9" s="18">
        <v>33</v>
      </c>
      <c r="H9" s="41">
        <v>34.1</v>
      </c>
      <c r="I9" s="41">
        <f t="shared" si="0"/>
        <v>0.96774193548387089</v>
      </c>
      <c r="J9" s="12"/>
    </row>
    <row r="10" spans="1:10" x14ac:dyDescent="0.25">
      <c r="A10" s="69"/>
      <c r="B10" s="59"/>
      <c r="C10" s="66"/>
      <c r="D10" s="14" t="s">
        <v>23</v>
      </c>
      <c r="E10" s="23">
        <v>45081</v>
      </c>
      <c r="F10" s="18">
        <v>1305</v>
      </c>
      <c r="G10" s="18">
        <v>29</v>
      </c>
      <c r="H10" s="41">
        <v>24.1</v>
      </c>
      <c r="I10" s="41">
        <f t="shared" si="0"/>
        <v>1.2033195020746887</v>
      </c>
      <c r="J10" s="12"/>
    </row>
    <row r="11" spans="1:10" x14ac:dyDescent="0.25">
      <c r="A11" s="69"/>
      <c r="B11" s="59"/>
      <c r="C11" s="66"/>
      <c r="D11" s="14" t="s">
        <v>24</v>
      </c>
      <c r="E11" s="23">
        <v>45081</v>
      </c>
      <c r="F11" s="18">
        <v>1316</v>
      </c>
      <c r="G11" s="18">
        <v>34</v>
      </c>
      <c r="H11" s="41">
        <v>50.3</v>
      </c>
      <c r="I11" s="41">
        <f t="shared" si="0"/>
        <v>0.67594433399602394</v>
      </c>
      <c r="J11" s="12"/>
    </row>
    <row r="12" spans="1:10" ht="14.4" thickBot="1" x14ac:dyDescent="0.3">
      <c r="A12" s="69"/>
      <c r="B12" s="60"/>
      <c r="C12" s="67"/>
      <c r="D12" s="14" t="s">
        <v>25</v>
      </c>
      <c r="E12" s="24">
        <v>45081</v>
      </c>
      <c r="F12" s="19">
        <v>1311</v>
      </c>
      <c r="G12" s="19">
        <v>27</v>
      </c>
      <c r="H12" s="42">
        <v>24.6</v>
      </c>
      <c r="I12" s="42">
        <f t="shared" si="0"/>
        <v>1.097560975609756</v>
      </c>
      <c r="J12" s="13"/>
    </row>
    <row r="13" spans="1:10" ht="14.4" thickBot="1" x14ac:dyDescent="0.3">
      <c r="A13" s="31"/>
      <c r="B13" s="64" t="s">
        <v>1</v>
      </c>
      <c r="C13" s="64"/>
      <c r="D13" s="65"/>
      <c r="E13" s="3"/>
      <c r="F13" s="3"/>
      <c r="G13" s="3"/>
      <c r="H13" s="39">
        <f>SUM(H3:H12)</f>
        <v>314.70000000000005</v>
      </c>
      <c r="I13" s="39"/>
      <c r="J13" s="2"/>
    </row>
    <row r="14" spans="1:10" x14ac:dyDescent="0.25">
      <c r="A14" s="68" t="s">
        <v>208</v>
      </c>
      <c r="B14" s="58" t="s">
        <v>36</v>
      </c>
      <c r="C14" s="61" t="s">
        <v>5</v>
      </c>
      <c r="D14" s="7" t="s">
        <v>37</v>
      </c>
      <c r="E14" s="22">
        <v>45081</v>
      </c>
      <c r="F14" s="17">
        <v>1020</v>
      </c>
      <c r="G14" s="17">
        <v>37</v>
      </c>
      <c r="H14" s="40">
        <v>44.7</v>
      </c>
      <c r="I14" s="40">
        <f>G14/H14</f>
        <v>0.82774049217002232</v>
      </c>
      <c r="J14" s="11" t="s">
        <v>288</v>
      </c>
    </row>
    <row r="15" spans="1:10" x14ac:dyDescent="0.25">
      <c r="A15" s="69"/>
      <c r="B15" s="59"/>
      <c r="C15" s="62"/>
      <c r="D15" s="8" t="s">
        <v>38</v>
      </c>
      <c r="E15" s="23">
        <v>45081</v>
      </c>
      <c r="F15" s="18">
        <v>1033</v>
      </c>
      <c r="G15" s="18">
        <v>32</v>
      </c>
      <c r="H15" s="41">
        <v>29.4</v>
      </c>
      <c r="I15" s="41">
        <f t="shared" ref="I15:I23" si="1">G15/H15</f>
        <v>1.08843537414966</v>
      </c>
      <c r="J15" s="12" t="s">
        <v>249</v>
      </c>
    </row>
    <row r="16" spans="1:10" x14ac:dyDescent="0.25">
      <c r="A16" s="69"/>
      <c r="B16" s="59"/>
      <c r="C16" s="62"/>
      <c r="D16" s="8" t="s">
        <v>39</v>
      </c>
      <c r="E16" s="23">
        <v>45081</v>
      </c>
      <c r="F16" s="18">
        <v>1112</v>
      </c>
      <c r="G16" s="18">
        <v>36</v>
      </c>
      <c r="H16" s="41">
        <v>49.5</v>
      </c>
      <c r="I16" s="41">
        <f t="shared" si="1"/>
        <v>0.72727272727272729</v>
      </c>
      <c r="J16" s="12" t="s">
        <v>250</v>
      </c>
    </row>
    <row r="17" spans="1:10" x14ac:dyDescent="0.25">
      <c r="A17" s="69"/>
      <c r="B17" s="59"/>
      <c r="C17" s="62"/>
      <c r="D17" s="8" t="s">
        <v>40</v>
      </c>
      <c r="E17" s="23">
        <v>45081</v>
      </c>
      <c r="F17" s="18">
        <v>945</v>
      </c>
      <c r="G17" s="18">
        <v>35</v>
      </c>
      <c r="H17" s="41">
        <v>52.8</v>
      </c>
      <c r="I17" s="41">
        <f t="shared" si="1"/>
        <v>0.66287878787878796</v>
      </c>
      <c r="J17" s="12"/>
    </row>
    <row r="18" spans="1:10" x14ac:dyDescent="0.25">
      <c r="A18" s="69"/>
      <c r="B18" s="59"/>
      <c r="C18" s="62"/>
      <c r="D18" s="8" t="s">
        <v>41</v>
      </c>
      <c r="E18" s="23">
        <v>45081</v>
      </c>
      <c r="F18" s="18">
        <v>1059</v>
      </c>
      <c r="G18" s="18">
        <v>35</v>
      </c>
      <c r="H18" s="41">
        <v>49.1</v>
      </c>
      <c r="I18" s="41">
        <f t="shared" si="1"/>
        <v>0.71283095723014256</v>
      </c>
      <c r="J18" s="12"/>
    </row>
    <row r="19" spans="1:10" x14ac:dyDescent="0.25">
      <c r="A19" s="69"/>
      <c r="B19" s="59"/>
      <c r="C19" s="62"/>
      <c r="D19" s="8" t="s">
        <v>42</v>
      </c>
      <c r="E19" s="23">
        <v>45081</v>
      </c>
      <c r="F19" s="18">
        <v>1050</v>
      </c>
      <c r="G19" s="18">
        <v>32</v>
      </c>
      <c r="H19" s="41">
        <v>47.3</v>
      </c>
      <c r="I19" s="41">
        <f t="shared" si="1"/>
        <v>0.67653276955602537</v>
      </c>
      <c r="J19" s="12"/>
    </row>
    <row r="20" spans="1:10" x14ac:dyDescent="0.25">
      <c r="A20" s="69"/>
      <c r="B20" s="59"/>
      <c r="C20" s="62"/>
      <c r="D20" s="8" t="s">
        <v>43</v>
      </c>
      <c r="E20" s="23">
        <v>45081</v>
      </c>
      <c r="F20" s="18">
        <v>1047</v>
      </c>
      <c r="G20" s="18">
        <v>25</v>
      </c>
      <c r="H20" s="41">
        <v>18.899999999999999</v>
      </c>
      <c r="I20" s="41">
        <f t="shared" si="1"/>
        <v>1.3227513227513228</v>
      </c>
      <c r="J20" s="12"/>
    </row>
    <row r="21" spans="1:10" x14ac:dyDescent="0.25">
      <c r="A21" s="69"/>
      <c r="B21" s="59"/>
      <c r="C21" s="62"/>
      <c r="D21" s="8" t="s">
        <v>44</v>
      </c>
      <c r="E21" s="23">
        <v>45081</v>
      </c>
      <c r="F21" s="18">
        <v>1000</v>
      </c>
      <c r="G21" s="18">
        <v>28</v>
      </c>
      <c r="H21" s="41">
        <v>23.3</v>
      </c>
      <c r="I21" s="41">
        <f t="shared" si="1"/>
        <v>1.2017167381974247</v>
      </c>
      <c r="J21" s="12"/>
    </row>
    <row r="22" spans="1:10" x14ac:dyDescent="0.25">
      <c r="A22" s="69"/>
      <c r="B22" s="59"/>
      <c r="C22" s="62"/>
      <c r="D22" s="8" t="s">
        <v>45</v>
      </c>
      <c r="E22" s="23">
        <v>45081</v>
      </c>
      <c r="F22" s="18">
        <v>1108</v>
      </c>
      <c r="G22" s="18">
        <v>29</v>
      </c>
      <c r="H22" s="41">
        <v>27.3</v>
      </c>
      <c r="I22" s="41">
        <f t="shared" si="1"/>
        <v>1.0622710622710623</v>
      </c>
      <c r="J22" s="12"/>
    </row>
    <row r="23" spans="1:10" ht="14.4" thickBot="1" x14ac:dyDescent="0.3">
      <c r="A23" s="69"/>
      <c r="B23" s="60"/>
      <c r="C23" s="63"/>
      <c r="D23" s="9" t="s">
        <v>46</v>
      </c>
      <c r="E23" s="24">
        <v>45081</v>
      </c>
      <c r="F23" s="19">
        <v>1037</v>
      </c>
      <c r="G23" s="19">
        <v>31</v>
      </c>
      <c r="H23" s="42">
        <v>26.7</v>
      </c>
      <c r="I23" s="42">
        <f t="shared" si="1"/>
        <v>1.1610486891385767</v>
      </c>
      <c r="J23" s="13"/>
    </row>
    <row r="24" spans="1:10" ht="14.4" thickBot="1" x14ac:dyDescent="0.3">
      <c r="A24" s="31"/>
      <c r="B24" s="64" t="s">
        <v>1</v>
      </c>
      <c r="C24" s="64"/>
      <c r="D24" s="65"/>
      <c r="E24" s="3"/>
      <c r="F24" s="3"/>
      <c r="G24" s="3"/>
      <c r="H24" s="39">
        <f>SUM(H14:H23)</f>
        <v>368.99999999999994</v>
      </c>
      <c r="I24" s="39"/>
      <c r="J24" s="39"/>
    </row>
    <row r="25" spans="1:10" x14ac:dyDescent="0.25">
      <c r="A25" s="68" t="s">
        <v>209</v>
      </c>
      <c r="B25" s="58" t="s">
        <v>35</v>
      </c>
      <c r="C25" s="61" t="s">
        <v>6</v>
      </c>
      <c r="D25" s="7" t="s">
        <v>47</v>
      </c>
      <c r="E25" s="22">
        <v>45081</v>
      </c>
      <c r="F25" s="17">
        <v>957</v>
      </c>
      <c r="G25" s="17">
        <v>27</v>
      </c>
      <c r="H25" s="40">
        <v>16.8</v>
      </c>
      <c r="I25" s="40">
        <f>G25/H25</f>
        <v>1.607142857142857</v>
      </c>
      <c r="J25" s="11" t="s">
        <v>288</v>
      </c>
    </row>
    <row r="26" spans="1:10" x14ac:dyDescent="0.25">
      <c r="A26" s="69"/>
      <c r="B26" s="59"/>
      <c r="C26" s="62"/>
      <c r="D26" s="8" t="s">
        <v>48</v>
      </c>
      <c r="E26" s="23">
        <v>45081</v>
      </c>
      <c r="F26" s="18">
        <v>937</v>
      </c>
      <c r="G26" s="18">
        <v>23</v>
      </c>
      <c r="H26" s="41">
        <v>9.9</v>
      </c>
      <c r="I26" s="41">
        <f t="shared" ref="I26:I34" si="2">G26/H26</f>
        <v>2.3232323232323231</v>
      </c>
      <c r="J26" s="12" t="s">
        <v>251</v>
      </c>
    </row>
    <row r="27" spans="1:10" x14ac:dyDescent="0.25">
      <c r="A27" s="69"/>
      <c r="B27" s="59"/>
      <c r="C27" s="62"/>
      <c r="D27" s="8" t="s">
        <v>49</v>
      </c>
      <c r="E27" s="23">
        <v>45081</v>
      </c>
      <c r="F27" s="18">
        <v>952</v>
      </c>
      <c r="G27" s="18">
        <v>22</v>
      </c>
      <c r="H27" s="41">
        <v>12.3</v>
      </c>
      <c r="I27" s="41">
        <f t="shared" si="2"/>
        <v>1.7886178861788617</v>
      </c>
      <c r="J27" s="12" t="s">
        <v>252</v>
      </c>
    </row>
    <row r="28" spans="1:10" x14ac:dyDescent="0.25">
      <c r="A28" s="69"/>
      <c r="B28" s="59"/>
      <c r="C28" s="62"/>
      <c r="D28" s="8" t="s">
        <v>50</v>
      </c>
      <c r="E28" s="23">
        <v>45081</v>
      </c>
      <c r="F28" s="18">
        <v>1003</v>
      </c>
      <c r="G28" s="18">
        <v>26</v>
      </c>
      <c r="H28" s="41">
        <v>22.3</v>
      </c>
      <c r="I28" s="41">
        <f t="shared" si="2"/>
        <v>1.1659192825112108</v>
      </c>
      <c r="J28" s="12" t="s">
        <v>217</v>
      </c>
    </row>
    <row r="29" spans="1:10" x14ac:dyDescent="0.25">
      <c r="A29" s="69"/>
      <c r="B29" s="59"/>
      <c r="C29" s="62"/>
      <c r="D29" s="8" t="s">
        <v>51</v>
      </c>
      <c r="E29" s="23">
        <v>45081</v>
      </c>
      <c r="F29" s="18">
        <v>1103</v>
      </c>
      <c r="G29" s="18">
        <v>28</v>
      </c>
      <c r="H29" s="41">
        <v>23.6</v>
      </c>
      <c r="I29" s="41">
        <f t="shared" si="2"/>
        <v>1.1864406779661016</v>
      </c>
      <c r="J29" s="12"/>
    </row>
    <row r="30" spans="1:10" x14ac:dyDescent="0.25">
      <c r="A30" s="69"/>
      <c r="B30" s="59"/>
      <c r="C30" s="62"/>
      <c r="D30" s="8" t="s">
        <v>52</v>
      </c>
      <c r="E30" s="23">
        <v>45081</v>
      </c>
      <c r="F30" s="18">
        <v>1055</v>
      </c>
      <c r="G30" s="18">
        <v>24</v>
      </c>
      <c r="H30" s="41">
        <v>12.6</v>
      </c>
      <c r="I30" s="41">
        <f t="shared" si="2"/>
        <v>1.9047619047619049</v>
      </c>
      <c r="J30" s="12"/>
    </row>
    <row r="31" spans="1:10" x14ac:dyDescent="0.25">
      <c r="A31" s="69"/>
      <c r="B31" s="59"/>
      <c r="C31" s="62"/>
      <c r="D31" s="8" t="s">
        <v>53</v>
      </c>
      <c r="E31" s="23">
        <v>45081</v>
      </c>
      <c r="F31" s="18">
        <v>1030</v>
      </c>
      <c r="G31" s="18">
        <v>34</v>
      </c>
      <c r="H31" s="41">
        <v>12.5</v>
      </c>
      <c r="I31" s="41">
        <f t="shared" si="2"/>
        <v>2.72</v>
      </c>
      <c r="J31" s="12"/>
    </row>
    <row r="32" spans="1:10" x14ac:dyDescent="0.25">
      <c r="A32" s="69"/>
      <c r="B32" s="59"/>
      <c r="C32" s="62"/>
      <c r="D32" s="8" t="s">
        <v>54</v>
      </c>
      <c r="E32" s="23">
        <v>45081</v>
      </c>
      <c r="F32" s="18">
        <v>1022</v>
      </c>
      <c r="G32" s="18">
        <v>30</v>
      </c>
      <c r="H32" s="41">
        <v>31.5</v>
      </c>
      <c r="I32" s="41">
        <f t="shared" si="2"/>
        <v>0.95238095238095233</v>
      </c>
      <c r="J32" s="12"/>
    </row>
    <row r="33" spans="1:10" x14ac:dyDescent="0.25">
      <c r="A33" s="69"/>
      <c r="B33" s="59"/>
      <c r="C33" s="62"/>
      <c r="D33" s="8" t="s">
        <v>55</v>
      </c>
      <c r="E33" s="23">
        <v>45081</v>
      </c>
      <c r="F33" s="18">
        <v>1031</v>
      </c>
      <c r="G33" s="18">
        <v>29</v>
      </c>
      <c r="H33" s="41">
        <v>19</v>
      </c>
      <c r="I33" s="41">
        <f t="shared" si="2"/>
        <v>1.5263157894736843</v>
      </c>
      <c r="J33" s="12"/>
    </row>
    <row r="34" spans="1:10" ht="14.4" thickBot="1" x14ac:dyDescent="0.3">
      <c r="A34" s="69"/>
      <c r="B34" s="60"/>
      <c r="C34" s="63"/>
      <c r="D34" s="9" t="s">
        <v>56</v>
      </c>
      <c r="E34" s="24">
        <v>45081</v>
      </c>
      <c r="F34" s="19">
        <v>1045</v>
      </c>
      <c r="G34" s="19">
        <v>22</v>
      </c>
      <c r="H34" s="42">
        <v>19</v>
      </c>
      <c r="I34" s="42">
        <f t="shared" si="2"/>
        <v>1.1578947368421053</v>
      </c>
      <c r="J34" s="13"/>
    </row>
    <row r="35" spans="1:10" ht="14.4" thickBot="1" x14ac:dyDescent="0.3">
      <c r="A35" s="31"/>
      <c r="B35" s="64" t="s">
        <v>1</v>
      </c>
      <c r="C35" s="64"/>
      <c r="D35" s="65"/>
      <c r="E35" s="3"/>
      <c r="F35" s="3"/>
      <c r="G35" s="3"/>
      <c r="H35" s="39">
        <f>SUM(H25:H34)</f>
        <v>179.5</v>
      </c>
      <c r="I35" s="39"/>
      <c r="J35" s="2"/>
    </row>
    <row r="36" spans="1:10" x14ac:dyDescent="0.25">
      <c r="A36" s="68" t="s">
        <v>210</v>
      </c>
      <c r="B36" s="58" t="s">
        <v>34</v>
      </c>
      <c r="C36" s="61" t="s">
        <v>7</v>
      </c>
      <c r="D36" s="7" t="s">
        <v>57</v>
      </c>
      <c r="E36" s="22">
        <v>45083</v>
      </c>
      <c r="F36" s="17">
        <v>1230</v>
      </c>
      <c r="G36" s="17">
        <v>29</v>
      </c>
      <c r="H36" s="40">
        <v>17.100000000000001</v>
      </c>
      <c r="I36" s="40">
        <f>G36/H36</f>
        <v>1.6959064327485378</v>
      </c>
      <c r="J36" s="11" t="s">
        <v>288</v>
      </c>
    </row>
    <row r="37" spans="1:10" x14ac:dyDescent="0.25">
      <c r="A37" s="69"/>
      <c r="B37" s="59"/>
      <c r="C37" s="62"/>
      <c r="D37" s="8" t="s">
        <v>58</v>
      </c>
      <c r="E37" s="23">
        <v>45083</v>
      </c>
      <c r="F37" s="18">
        <v>1244</v>
      </c>
      <c r="G37" s="18">
        <v>26</v>
      </c>
      <c r="H37" s="41">
        <v>12.6</v>
      </c>
      <c r="I37" s="41">
        <f t="shared" ref="I37:I45" si="3">G37/H37</f>
        <v>2.0634920634920637</v>
      </c>
      <c r="J37" s="12" t="s">
        <v>217</v>
      </c>
    </row>
    <row r="38" spans="1:10" x14ac:dyDescent="0.25">
      <c r="A38" s="69"/>
      <c r="B38" s="59"/>
      <c r="C38" s="62"/>
      <c r="D38" s="8" t="s">
        <v>59</v>
      </c>
      <c r="E38" s="23">
        <v>45083</v>
      </c>
      <c r="F38" s="18">
        <v>1301</v>
      </c>
      <c r="G38" s="18">
        <v>32</v>
      </c>
      <c r="H38" s="41">
        <v>19.3</v>
      </c>
      <c r="I38" s="41">
        <f t="shared" si="3"/>
        <v>1.6580310880829014</v>
      </c>
      <c r="J38" s="12" t="s">
        <v>217</v>
      </c>
    </row>
    <row r="39" spans="1:10" x14ac:dyDescent="0.25">
      <c r="A39" s="69"/>
      <c r="B39" s="59"/>
      <c r="C39" s="62"/>
      <c r="D39" s="8" t="s">
        <v>60</v>
      </c>
      <c r="E39" s="23">
        <v>45083</v>
      </c>
      <c r="F39" s="18">
        <v>1238</v>
      </c>
      <c r="G39" s="18">
        <v>30</v>
      </c>
      <c r="H39" s="41">
        <v>20.7</v>
      </c>
      <c r="I39" s="41">
        <f t="shared" si="3"/>
        <v>1.4492753623188406</v>
      </c>
      <c r="J39" s="12" t="s">
        <v>253</v>
      </c>
    </row>
    <row r="40" spans="1:10" x14ac:dyDescent="0.25">
      <c r="A40" s="69"/>
      <c r="B40" s="59"/>
      <c r="C40" s="62"/>
      <c r="D40" s="8" t="s">
        <v>61</v>
      </c>
      <c r="E40" s="23">
        <v>45083</v>
      </c>
      <c r="F40" s="18">
        <v>1250</v>
      </c>
      <c r="G40" s="18">
        <v>26</v>
      </c>
      <c r="H40" s="41">
        <v>13.1</v>
      </c>
      <c r="I40" s="41">
        <f t="shared" si="3"/>
        <v>1.9847328244274809</v>
      </c>
      <c r="J40" s="12" t="s">
        <v>254</v>
      </c>
    </row>
    <row r="41" spans="1:10" x14ac:dyDescent="0.25">
      <c r="A41" s="69"/>
      <c r="B41" s="59"/>
      <c r="C41" s="62"/>
      <c r="D41" s="8" t="s">
        <v>62</v>
      </c>
      <c r="E41" s="23">
        <v>45083</v>
      </c>
      <c r="F41" s="18">
        <v>1318</v>
      </c>
      <c r="G41" s="18">
        <v>39</v>
      </c>
      <c r="H41" s="41">
        <v>63.6</v>
      </c>
      <c r="I41" s="41">
        <f t="shared" si="3"/>
        <v>0.6132075471698113</v>
      </c>
      <c r="J41" s="12" t="s">
        <v>218</v>
      </c>
    </row>
    <row r="42" spans="1:10" x14ac:dyDescent="0.25">
      <c r="A42" s="69"/>
      <c r="B42" s="59"/>
      <c r="C42" s="62"/>
      <c r="D42" s="8" t="s">
        <v>63</v>
      </c>
      <c r="E42" s="23">
        <v>45083</v>
      </c>
      <c r="F42" s="18">
        <v>1300</v>
      </c>
      <c r="G42" s="18">
        <v>34</v>
      </c>
      <c r="H42" s="41">
        <v>28.3</v>
      </c>
      <c r="I42" s="41">
        <f t="shared" si="3"/>
        <v>1.2014134275618373</v>
      </c>
      <c r="J42" s="12"/>
    </row>
    <row r="43" spans="1:10" x14ac:dyDescent="0.25">
      <c r="A43" s="69"/>
      <c r="B43" s="59"/>
      <c r="C43" s="62"/>
      <c r="D43" s="8" t="s">
        <v>64</v>
      </c>
      <c r="E43" s="23">
        <v>45083</v>
      </c>
      <c r="F43" s="18">
        <v>1317</v>
      </c>
      <c r="G43" s="18">
        <v>25</v>
      </c>
      <c r="H43" s="41">
        <v>16.3</v>
      </c>
      <c r="I43" s="41">
        <f t="shared" si="3"/>
        <v>1.5337423312883436</v>
      </c>
      <c r="J43" s="12"/>
    </row>
    <row r="44" spans="1:10" x14ac:dyDescent="0.25">
      <c r="A44" s="69"/>
      <c r="B44" s="59"/>
      <c r="C44" s="62"/>
      <c r="D44" s="8" t="s">
        <v>65</v>
      </c>
      <c r="E44" s="23">
        <v>45083</v>
      </c>
      <c r="F44" s="18">
        <v>1320</v>
      </c>
      <c r="G44" s="18">
        <v>30</v>
      </c>
      <c r="H44" s="41">
        <v>23.3</v>
      </c>
      <c r="I44" s="41">
        <f t="shared" si="3"/>
        <v>1.2875536480686696</v>
      </c>
      <c r="J44" s="12" t="s">
        <v>217</v>
      </c>
    </row>
    <row r="45" spans="1:10" ht="14.4" thickBot="1" x14ac:dyDescent="0.3">
      <c r="A45" s="69"/>
      <c r="B45" s="60"/>
      <c r="C45" s="63"/>
      <c r="D45" s="9" t="s">
        <v>66</v>
      </c>
      <c r="E45" s="24">
        <v>45083</v>
      </c>
      <c r="F45" s="19">
        <v>1330</v>
      </c>
      <c r="G45" s="19">
        <v>29</v>
      </c>
      <c r="H45" s="42">
        <v>14.6</v>
      </c>
      <c r="I45" s="42">
        <f t="shared" si="3"/>
        <v>1.9863013698630136</v>
      </c>
      <c r="J45" s="13"/>
    </row>
    <row r="46" spans="1:10" ht="14.4" thickBot="1" x14ac:dyDescent="0.3">
      <c r="A46" s="31"/>
      <c r="B46" s="64" t="s">
        <v>1</v>
      </c>
      <c r="C46" s="64"/>
      <c r="D46" s="65"/>
      <c r="E46" s="3"/>
      <c r="F46" s="3"/>
      <c r="G46" s="3"/>
      <c r="H46" s="39">
        <f>SUM(H36:H45)</f>
        <v>228.90000000000003</v>
      </c>
      <c r="I46" s="39"/>
      <c r="J46" s="2"/>
    </row>
    <row r="47" spans="1:10" x14ac:dyDescent="0.25">
      <c r="A47" s="68" t="s">
        <v>211</v>
      </c>
      <c r="B47" s="58" t="s">
        <v>33</v>
      </c>
      <c r="C47" s="61" t="s">
        <v>8</v>
      </c>
      <c r="D47" s="10" t="s">
        <v>67</v>
      </c>
      <c r="E47" s="25">
        <v>45082</v>
      </c>
      <c r="F47" s="20">
        <v>1417</v>
      </c>
      <c r="G47" s="20">
        <v>26</v>
      </c>
      <c r="H47" s="40">
        <v>12.3</v>
      </c>
      <c r="I47" s="40">
        <f>G47/H47</f>
        <v>2.1138211382113821</v>
      </c>
      <c r="J47" s="11" t="s">
        <v>288</v>
      </c>
    </row>
    <row r="48" spans="1:10" x14ac:dyDescent="0.25">
      <c r="A48" s="69"/>
      <c r="B48" s="59"/>
      <c r="C48" s="62"/>
      <c r="D48" s="8" t="s">
        <v>68</v>
      </c>
      <c r="E48" s="23">
        <v>45082</v>
      </c>
      <c r="F48" s="18">
        <v>1443</v>
      </c>
      <c r="G48" s="18">
        <v>28</v>
      </c>
      <c r="H48" s="41">
        <v>15.8</v>
      </c>
      <c r="I48" s="41">
        <f t="shared" ref="I48:I56" si="4">G48/H48</f>
        <v>1.7721518987341771</v>
      </c>
      <c r="J48" s="12" t="s">
        <v>255</v>
      </c>
    </row>
    <row r="49" spans="1:10" x14ac:dyDescent="0.25">
      <c r="A49" s="69"/>
      <c r="B49" s="59"/>
      <c r="C49" s="62"/>
      <c r="D49" s="8" t="s">
        <v>69</v>
      </c>
      <c r="E49" s="23">
        <v>45082</v>
      </c>
      <c r="F49" s="18">
        <v>1448</v>
      </c>
      <c r="G49" s="18">
        <v>36</v>
      </c>
      <c r="H49" s="41">
        <v>28</v>
      </c>
      <c r="I49" s="41">
        <f t="shared" si="4"/>
        <v>1.2857142857142858</v>
      </c>
      <c r="J49" s="12" t="s">
        <v>256</v>
      </c>
    </row>
    <row r="50" spans="1:10" x14ac:dyDescent="0.25">
      <c r="A50" s="69"/>
      <c r="B50" s="59"/>
      <c r="C50" s="62"/>
      <c r="D50" s="8" t="s">
        <v>70</v>
      </c>
      <c r="E50" s="23">
        <v>45082</v>
      </c>
      <c r="F50" s="18">
        <v>1441</v>
      </c>
      <c r="G50" s="18">
        <v>30</v>
      </c>
      <c r="H50" s="41">
        <v>16.899999999999999</v>
      </c>
      <c r="I50" s="41">
        <f t="shared" si="4"/>
        <v>1.775147928994083</v>
      </c>
      <c r="J50" s="12"/>
    </row>
    <row r="51" spans="1:10" x14ac:dyDescent="0.25">
      <c r="A51" s="69"/>
      <c r="B51" s="59"/>
      <c r="C51" s="62"/>
      <c r="D51" s="8" t="s">
        <v>71</v>
      </c>
      <c r="E51" s="23">
        <v>45082</v>
      </c>
      <c r="F51" s="18">
        <v>1440</v>
      </c>
      <c r="G51" s="18">
        <v>21</v>
      </c>
      <c r="H51" s="41">
        <v>15.2</v>
      </c>
      <c r="I51" s="41">
        <f t="shared" si="4"/>
        <v>1.381578947368421</v>
      </c>
      <c r="J51" s="12"/>
    </row>
    <row r="52" spans="1:10" x14ac:dyDescent="0.25">
      <c r="A52" s="69"/>
      <c r="B52" s="59"/>
      <c r="C52" s="62"/>
      <c r="D52" s="8" t="s">
        <v>72</v>
      </c>
      <c r="E52" s="23">
        <v>45082</v>
      </c>
      <c r="F52" s="18">
        <v>1431</v>
      </c>
      <c r="G52" s="18">
        <v>26</v>
      </c>
      <c r="H52" s="41">
        <v>15.4</v>
      </c>
      <c r="I52" s="41">
        <f t="shared" si="4"/>
        <v>1.6883116883116882</v>
      </c>
      <c r="J52" s="12"/>
    </row>
    <row r="53" spans="1:10" x14ac:dyDescent="0.25">
      <c r="A53" s="69"/>
      <c r="B53" s="59"/>
      <c r="C53" s="62"/>
      <c r="D53" s="8" t="s">
        <v>73</v>
      </c>
      <c r="E53" s="23">
        <v>45082</v>
      </c>
      <c r="F53" s="18">
        <v>1429</v>
      </c>
      <c r="G53" s="18">
        <v>22</v>
      </c>
      <c r="H53" s="41">
        <v>11</v>
      </c>
      <c r="I53" s="41">
        <f t="shared" si="4"/>
        <v>2</v>
      </c>
      <c r="J53" s="12"/>
    </row>
    <row r="54" spans="1:10" x14ac:dyDescent="0.25">
      <c r="A54" s="69"/>
      <c r="B54" s="59"/>
      <c r="C54" s="62"/>
      <c r="D54" s="8" t="s">
        <v>74</v>
      </c>
      <c r="E54" s="23">
        <v>45082</v>
      </c>
      <c r="F54" s="18">
        <v>1426</v>
      </c>
      <c r="G54" s="18">
        <v>28</v>
      </c>
      <c r="H54" s="41">
        <v>24.7</v>
      </c>
      <c r="I54" s="41">
        <f t="shared" si="4"/>
        <v>1.1336032388663968</v>
      </c>
      <c r="J54" s="12"/>
    </row>
    <row r="55" spans="1:10" x14ac:dyDescent="0.25">
      <c r="A55" s="69"/>
      <c r="B55" s="59"/>
      <c r="C55" s="62"/>
      <c r="D55" s="8" t="s">
        <v>75</v>
      </c>
      <c r="E55" s="23">
        <v>45082</v>
      </c>
      <c r="F55" s="18">
        <v>1422</v>
      </c>
      <c r="G55" s="18">
        <v>25</v>
      </c>
      <c r="H55" s="41">
        <v>22.8</v>
      </c>
      <c r="I55" s="41">
        <f t="shared" si="4"/>
        <v>1.0964912280701753</v>
      </c>
      <c r="J55" s="12"/>
    </row>
    <row r="56" spans="1:10" ht="14.4" thickBot="1" x14ac:dyDescent="0.3">
      <c r="A56" s="69"/>
      <c r="B56" s="60"/>
      <c r="C56" s="63"/>
      <c r="D56" s="9" t="s">
        <v>76</v>
      </c>
      <c r="E56" s="24">
        <v>45082</v>
      </c>
      <c r="F56" s="19">
        <v>1420</v>
      </c>
      <c r="G56" s="19">
        <v>30</v>
      </c>
      <c r="H56" s="42">
        <v>33</v>
      </c>
      <c r="I56" s="42">
        <f t="shared" si="4"/>
        <v>0.90909090909090906</v>
      </c>
      <c r="J56" s="13"/>
    </row>
    <row r="57" spans="1:10" ht="14.4" thickBot="1" x14ac:dyDescent="0.3">
      <c r="A57" s="31"/>
      <c r="B57" s="64" t="s">
        <v>1</v>
      </c>
      <c r="C57" s="64"/>
      <c r="D57" s="65"/>
      <c r="E57" s="3"/>
      <c r="F57" s="3"/>
      <c r="G57" s="3"/>
      <c r="H57" s="39">
        <f>SUM(H47:H56)</f>
        <v>195.10000000000002</v>
      </c>
      <c r="I57" s="39"/>
      <c r="J57" s="2"/>
    </row>
    <row r="58" spans="1:10" x14ac:dyDescent="0.25">
      <c r="A58" s="68" t="s">
        <v>212</v>
      </c>
      <c r="B58" s="58" t="s">
        <v>32</v>
      </c>
      <c r="C58" s="61" t="s">
        <v>9</v>
      </c>
      <c r="D58" s="7" t="s">
        <v>77</v>
      </c>
      <c r="E58" s="22">
        <v>45083</v>
      </c>
      <c r="F58" s="17">
        <v>1050</v>
      </c>
      <c r="G58" s="17">
        <v>25</v>
      </c>
      <c r="H58" s="40">
        <v>18.2</v>
      </c>
      <c r="I58" s="40">
        <f>G58/H58</f>
        <v>1.3736263736263736</v>
      </c>
      <c r="J58" s="11" t="s">
        <v>288</v>
      </c>
    </row>
    <row r="59" spans="1:10" x14ac:dyDescent="0.25">
      <c r="A59" s="69"/>
      <c r="B59" s="59"/>
      <c r="C59" s="62"/>
      <c r="D59" s="8" t="s">
        <v>78</v>
      </c>
      <c r="E59" s="23">
        <v>45083</v>
      </c>
      <c r="F59" s="18">
        <v>1055</v>
      </c>
      <c r="G59" s="18">
        <v>34</v>
      </c>
      <c r="H59" s="41">
        <v>25.5</v>
      </c>
      <c r="I59" s="41">
        <f t="shared" ref="I59:I67" si="5">G59/H59</f>
        <v>1.3333333333333333</v>
      </c>
      <c r="J59" s="12" t="s">
        <v>257</v>
      </c>
    </row>
    <row r="60" spans="1:10" x14ac:dyDescent="0.25">
      <c r="A60" s="69"/>
      <c r="B60" s="59"/>
      <c r="C60" s="62"/>
      <c r="D60" s="8" t="s">
        <v>79</v>
      </c>
      <c r="E60" s="23">
        <v>45083</v>
      </c>
      <c r="F60" s="18">
        <v>1050</v>
      </c>
      <c r="G60" s="18">
        <v>33</v>
      </c>
      <c r="H60" s="41">
        <v>27.3</v>
      </c>
      <c r="I60" s="41">
        <f t="shared" si="5"/>
        <v>1.2087912087912087</v>
      </c>
      <c r="J60" s="12" t="s">
        <v>258</v>
      </c>
    </row>
    <row r="61" spans="1:10" x14ac:dyDescent="0.25">
      <c r="A61" s="69"/>
      <c r="B61" s="59"/>
      <c r="C61" s="62"/>
      <c r="D61" s="8" t="s">
        <v>80</v>
      </c>
      <c r="E61" s="23">
        <v>45083</v>
      </c>
      <c r="F61" s="18">
        <v>1110</v>
      </c>
      <c r="G61" s="18">
        <v>29</v>
      </c>
      <c r="H61" s="41">
        <v>19.5</v>
      </c>
      <c r="I61" s="41">
        <f t="shared" si="5"/>
        <v>1.4871794871794872</v>
      </c>
      <c r="J61" s="12"/>
    </row>
    <row r="62" spans="1:10" x14ac:dyDescent="0.25">
      <c r="A62" s="69"/>
      <c r="B62" s="59"/>
      <c r="C62" s="62"/>
      <c r="D62" s="8" t="s">
        <v>81</v>
      </c>
      <c r="E62" s="23">
        <v>45083</v>
      </c>
      <c r="F62" s="18">
        <v>1100</v>
      </c>
      <c r="G62" s="18">
        <v>32</v>
      </c>
      <c r="H62" s="41">
        <v>25.6</v>
      </c>
      <c r="I62" s="41">
        <f t="shared" si="5"/>
        <v>1.25</v>
      </c>
      <c r="J62" s="12"/>
    </row>
    <row r="63" spans="1:10" x14ac:dyDescent="0.25">
      <c r="A63" s="69"/>
      <c r="B63" s="59"/>
      <c r="C63" s="62"/>
      <c r="D63" s="8" t="s">
        <v>82</v>
      </c>
      <c r="E63" s="23">
        <v>45083</v>
      </c>
      <c r="F63" s="18">
        <v>1130</v>
      </c>
      <c r="G63" s="18">
        <v>32</v>
      </c>
      <c r="H63" s="41">
        <v>27.1</v>
      </c>
      <c r="I63" s="41">
        <f t="shared" si="5"/>
        <v>1.1808118081180812</v>
      </c>
      <c r="J63" s="12"/>
    </row>
    <row r="64" spans="1:10" x14ac:dyDescent="0.25">
      <c r="A64" s="69"/>
      <c r="B64" s="59"/>
      <c r="C64" s="62"/>
      <c r="D64" s="8" t="s">
        <v>83</v>
      </c>
      <c r="E64" s="23">
        <v>45083</v>
      </c>
      <c r="F64" s="18">
        <v>1111</v>
      </c>
      <c r="G64" s="18">
        <v>24</v>
      </c>
      <c r="H64" s="41">
        <v>8.6999999999999993</v>
      </c>
      <c r="I64" s="41">
        <f t="shared" si="5"/>
        <v>2.7586206896551726</v>
      </c>
      <c r="J64" s="12"/>
    </row>
    <row r="65" spans="1:10" x14ac:dyDescent="0.25">
      <c r="A65" s="69"/>
      <c r="B65" s="59"/>
      <c r="C65" s="62"/>
      <c r="D65" s="8" t="s">
        <v>84</v>
      </c>
      <c r="E65" s="23">
        <v>45083</v>
      </c>
      <c r="F65" s="18">
        <v>1136</v>
      </c>
      <c r="G65" s="18">
        <v>37</v>
      </c>
      <c r="H65" s="41">
        <v>33.6</v>
      </c>
      <c r="I65" s="41">
        <f t="shared" si="5"/>
        <v>1.1011904761904761</v>
      </c>
      <c r="J65" s="12"/>
    </row>
    <row r="66" spans="1:10" x14ac:dyDescent="0.25">
      <c r="A66" s="69"/>
      <c r="B66" s="59"/>
      <c r="C66" s="62"/>
      <c r="D66" s="8" t="s">
        <v>85</v>
      </c>
      <c r="E66" s="23">
        <v>45083</v>
      </c>
      <c r="F66" s="18">
        <v>1125</v>
      </c>
      <c r="G66" s="18">
        <v>35</v>
      </c>
      <c r="H66" s="41">
        <v>37.6</v>
      </c>
      <c r="I66" s="41">
        <f t="shared" si="5"/>
        <v>0.93085106382978722</v>
      </c>
      <c r="J66" s="12"/>
    </row>
    <row r="67" spans="1:10" ht="14.4" thickBot="1" x14ac:dyDescent="0.3">
      <c r="A67" s="69"/>
      <c r="B67" s="60"/>
      <c r="C67" s="63"/>
      <c r="D67" s="9" t="s">
        <v>86</v>
      </c>
      <c r="E67" s="24">
        <v>45083</v>
      </c>
      <c r="F67" s="19">
        <v>1132</v>
      </c>
      <c r="G67" s="19">
        <v>27</v>
      </c>
      <c r="H67" s="42">
        <v>18.8</v>
      </c>
      <c r="I67" s="42">
        <f t="shared" si="5"/>
        <v>1.4361702127659575</v>
      </c>
      <c r="J67" s="13"/>
    </row>
    <row r="68" spans="1:10" ht="14.4" thickBot="1" x14ac:dyDescent="0.3">
      <c r="A68" s="31"/>
      <c r="B68" s="64" t="s">
        <v>1</v>
      </c>
      <c r="C68" s="64"/>
      <c r="D68" s="65"/>
      <c r="E68" s="3"/>
      <c r="F68" s="3"/>
      <c r="G68" s="3"/>
      <c r="H68" s="39">
        <f>SUM(H58:H67)</f>
        <v>241.89999999999998</v>
      </c>
      <c r="I68" s="39"/>
      <c r="J68" s="2"/>
    </row>
    <row r="69" spans="1:10" x14ac:dyDescent="0.25">
      <c r="A69" s="68" t="s">
        <v>213</v>
      </c>
      <c r="B69" s="58" t="s">
        <v>31</v>
      </c>
      <c r="C69" s="61" t="s">
        <v>10</v>
      </c>
      <c r="D69" s="7" t="s">
        <v>87</v>
      </c>
      <c r="E69" s="22">
        <v>45082</v>
      </c>
      <c r="F69" s="17">
        <v>1010</v>
      </c>
      <c r="G69" s="17">
        <v>32</v>
      </c>
      <c r="H69" s="40">
        <v>21.4</v>
      </c>
      <c r="I69" s="40">
        <f>G69/H69</f>
        <v>1.4953271028037385</v>
      </c>
      <c r="J69" s="11"/>
    </row>
    <row r="70" spans="1:10" x14ac:dyDescent="0.25">
      <c r="A70" s="69"/>
      <c r="B70" s="59"/>
      <c r="C70" s="62"/>
      <c r="D70" s="8" t="s">
        <v>88</v>
      </c>
      <c r="E70" s="23">
        <v>45082</v>
      </c>
      <c r="F70" s="18">
        <v>1010</v>
      </c>
      <c r="G70" s="18">
        <v>38</v>
      </c>
      <c r="H70" s="41">
        <v>29.5</v>
      </c>
      <c r="I70" s="41">
        <f t="shared" ref="I70:I78" si="6">G70/H70</f>
        <v>1.2881355932203389</v>
      </c>
      <c r="J70" s="12" t="s">
        <v>217</v>
      </c>
    </row>
    <row r="71" spans="1:10" x14ac:dyDescent="0.25">
      <c r="A71" s="69"/>
      <c r="B71" s="59"/>
      <c r="C71" s="62"/>
      <c r="D71" s="8" t="s">
        <v>89</v>
      </c>
      <c r="E71" s="23">
        <v>45082</v>
      </c>
      <c r="F71" s="18">
        <v>1030</v>
      </c>
      <c r="G71" s="18">
        <v>30</v>
      </c>
      <c r="H71" s="41">
        <v>21.1</v>
      </c>
      <c r="I71" s="41">
        <f t="shared" si="6"/>
        <v>1.4218009478672984</v>
      </c>
      <c r="J71" s="57"/>
    </row>
    <row r="72" spans="1:10" x14ac:dyDescent="0.25">
      <c r="A72" s="69"/>
      <c r="B72" s="59"/>
      <c r="C72" s="62"/>
      <c r="D72" s="8" t="s">
        <v>90</v>
      </c>
      <c r="E72" s="23">
        <v>45082</v>
      </c>
      <c r="F72" s="18">
        <v>1055</v>
      </c>
      <c r="G72" s="18">
        <v>43</v>
      </c>
      <c r="H72" s="41">
        <v>70.400000000000006</v>
      </c>
      <c r="I72" s="41">
        <f t="shared" si="6"/>
        <v>0.61079545454545447</v>
      </c>
      <c r="J72" s="27" t="s">
        <v>288</v>
      </c>
    </row>
    <row r="73" spans="1:10" x14ac:dyDescent="0.25">
      <c r="A73" s="69"/>
      <c r="B73" s="59"/>
      <c r="C73" s="62"/>
      <c r="D73" s="8" t="s">
        <v>91</v>
      </c>
      <c r="E73" s="23">
        <v>45082</v>
      </c>
      <c r="F73" s="18">
        <v>1100</v>
      </c>
      <c r="G73" s="18">
        <v>31</v>
      </c>
      <c r="H73" s="41">
        <v>27.8</v>
      </c>
      <c r="I73" s="41">
        <f t="shared" si="6"/>
        <v>1.1151079136690647</v>
      </c>
      <c r="J73" s="12" t="s">
        <v>259</v>
      </c>
    </row>
    <row r="74" spans="1:10" x14ac:dyDescent="0.25">
      <c r="A74" s="69"/>
      <c r="B74" s="59"/>
      <c r="C74" s="62"/>
      <c r="D74" s="8" t="s">
        <v>92</v>
      </c>
      <c r="E74" s="23">
        <v>45082</v>
      </c>
      <c r="F74" s="18">
        <v>1030</v>
      </c>
      <c r="G74" s="18">
        <v>23</v>
      </c>
      <c r="H74" s="41">
        <v>7.9</v>
      </c>
      <c r="I74" s="41">
        <f t="shared" si="6"/>
        <v>2.9113924050632911</v>
      </c>
      <c r="J74" s="12" t="s">
        <v>260</v>
      </c>
    </row>
    <row r="75" spans="1:10" x14ac:dyDescent="0.25">
      <c r="A75" s="69"/>
      <c r="B75" s="59"/>
      <c r="C75" s="62"/>
      <c r="D75" s="8" t="s">
        <v>93</v>
      </c>
      <c r="E75" s="23">
        <v>45082</v>
      </c>
      <c r="F75" s="18">
        <v>1108</v>
      </c>
      <c r="G75" s="18">
        <v>22</v>
      </c>
      <c r="H75" s="41">
        <v>8.6999999999999993</v>
      </c>
      <c r="I75" s="41">
        <f t="shared" si="6"/>
        <v>2.5287356321839081</v>
      </c>
      <c r="J75" s="12"/>
    </row>
    <row r="76" spans="1:10" x14ac:dyDescent="0.25">
      <c r="A76" s="69"/>
      <c r="B76" s="59"/>
      <c r="C76" s="62"/>
      <c r="D76" s="8" t="s">
        <v>94</v>
      </c>
      <c r="E76" s="23">
        <v>45082</v>
      </c>
      <c r="F76" s="18">
        <v>1035</v>
      </c>
      <c r="G76" s="18">
        <v>25</v>
      </c>
      <c r="H76" s="41">
        <v>10.9</v>
      </c>
      <c r="I76" s="41">
        <f t="shared" si="6"/>
        <v>2.2935779816513762</v>
      </c>
      <c r="J76" s="12"/>
    </row>
    <row r="77" spans="1:10" x14ac:dyDescent="0.25">
      <c r="A77" s="69"/>
      <c r="B77" s="59"/>
      <c r="C77" s="62"/>
      <c r="D77" s="8" t="s">
        <v>95</v>
      </c>
      <c r="E77" s="23">
        <v>45082</v>
      </c>
      <c r="F77" s="18">
        <v>1100</v>
      </c>
      <c r="G77" s="18">
        <v>28</v>
      </c>
      <c r="H77" s="41">
        <v>15.8</v>
      </c>
      <c r="I77" s="41">
        <f t="shared" si="6"/>
        <v>1.7721518987341771</v>
      </c>
      <c r="J77" s="12"/>
    </row>
    <row r="78" spans="1:10" ht="14.4" thickBot="1" x14ac:dyDescent="0.3">
      <c r="A78" s="69"/>
      <c r="B78" s="60"/>
      <c r="C78" s="63"/>
      <c r="D78" s="9" t="s">
        <v>96</v>
      </c>
      <c r="E78" s="24">
        <v>45082</v>
      </c>
      <c r="F78" s="19">
        <v>1109</v>
      </c>
      <c r="G78" s="19">
        <v>31</v>
      </c>
      <c r="H78" s="42">
        <v>17.3</v>
      </c>
      <c r="I78" s="42">
        <f t="shared" si="6"/>
        <v>1.7919075144508669</v>
      </c>
      <c r="J78" s="13"/>
    </row>
    <row r="79" spans="1:10" ht="14.4" thickBot="1" x14ac:dyDescent="0.3">
      <c r="A79" s="31"/>
      <c r="B79" s="64" t="s">
        <v>1</v>
      </c>
      <c r="C79" s="64"/>
      <c r="D79" s="65"/>
      <c r="E79" s="3"/>
      <c r="F79" s="3"/>
      <c r="G79" s="3"/>
      <c r="H79" s="39">
        <f>SUM(H69:H78)</f>
        <v>230.80000000000004</v>
      </c>
      <c r="I79" s="39"/>
      <c r="J79" s="2"/>
    </row>
    <row r="80" spans="1:10" x14ac:dyDescent="0.25">
      <c r="A80" s="68" t="s">
        <v>214</v>
      </c>
      <c r="B80" s="58" t="s">
        <v>30</v>
      </c>
      <c r="C80" s="61" t="s">
        <v>14</v>
      </c>
      <c r="D80" s="7" t="s">
        <v>97</v>
      </c>
      <c r="E80" s="22">
        <v>45082</v>
      </c>
      <c r="F80" s="17">
        <v>1034</v>
      </c>
      <c r="G80" s="17">
        <v>24</v>
      </c>
      <c r="H80" s="40">
        <v>12.1</v>
      </c>
      <c r="I80" s="40">
        <f>G80/H80</f>
        <v>1.9834710743801653</v>
      </c>
      <c r="J80" s="11" t="s">
        <v>288</v>
      </c>
    </row>
    <row r="81" spans="1:10" x14ac:dyDescent="0.25">
      <c r="A81" s="69"/>
      <c r="B81" s="59"/>
      <c r="C81" s="62"/>
      <c r="D81" s="8" t="s">
        <v>98</v>
      </c>
      <c r="E81" s="23">
        <v>45082</v>
      </c>
      <c r="F81" s="18">
        <v>1015</v>
      </c>
      <c r="G81" s="18">
        <v>31</v>
      </c>
      <c r="H81" s="41">
        <v>22.3</v>
      </c>
      <c r="I81" s="41">
        <f t="shared" ref="I81:I89" si="7">G81/H81</f>
        <v>1.3901345291479821</v>
      </c>
      <c r="J81" s="12" t="s">
        <v>261</v>
      </c>
    </row>
    <row r="82" spans="1:10" x14ac:dyDescent="0.25">
      <c r="A82" s="69"/>
      <c r="B82" s="59"/>
      <c r="C82" s="62"/>
      <c r="D82" s="8" t="s">
        <v>99</v>
      </c>
      <c r="E82" s="23">
        <v>45082</v>
      </c>
      <c r="F82" s="18">
        <v>1019</v>
      </c>
      <c r="G82" s="18">
        <v>32</v>
      </c>
      <c r="H82" s="41">
        <v>33.9</v>
      </c>
      <c r="I82" s="41">
        <f t="shared" si="7"/>
        <v>0.94395280235988199</v>
      </c>
      <c r="J82" s="12" t="s">
        <v>262</v>
      </c>
    </row>
    <row r="83" spans="1:10" x14ac:dyDescent="0.25">
      <c r="A83" s="69"/>
      <c r="B83" s="59"/>
      <c r="C83" s="62"/>
      <c r="D83" s="8" t="s">
        <v>100</v>
      </c>
      <c r="E83" s="23">
        <v>45082</v>
      </c>
      <c r="F83" s="18">
        <v>1257</v>
      </c>
      <c r="G83" s="18">
        <v>31</v>
      </c>
      <c r="H83" s="41">
        <v>32.4</v>
      </c>
      <c r="I83" s="41">
        <f t="shared" si="7"/>
        <v>0.95679012345679015</v>
      </c>
      <c r="J83" s="12"/>
    </row>
    <row r="84" spans="1:10" x14ac:dyDescent="0.25">
      <c r="A84" s="69"/>
      <c r="B84" s="59"/>
      <c r="C84" s="62"/>
      <c r="D84" s="8" t="s">
        <v>101</v>
      </c>
      <c r="E84" s="23">
        <v>45082</v>
      </c>
      <c r="F84" s="18">
        <v>1258</v>
      </c>
      <c r="G84" s="18">
        <v>32</v>
      </c>
      <c r="H84" s="41">
        <v>33</v>
      </c>
      <c r="I84" s="41">
        <f t="shared" si="7"/>
        <v>0.96969696969696972</v>
      </c>
      <c r="J84" s="12"/>
    </row>
    <row r="85" spans="1:10" x14ac:dyDescent="0.25">
      <c r="A85" s="69"/>
      <c r="B85" s="59"/>
      <c r="C85" s="62"/>
      <c r="D85" s="8" t="s">
        <v>102</v>
      </c>
      <c r="E85" s="23">
        <v>45083</v>
      </c>
      <c r="F85" s="18">
        <v>1317</v>
      </c>
      <c r="G85" s="18">
        <v>36</v>
      </c>
      <c r="H85" s="41">
        <v>41</v>
      </c>
      <c r="I85" s="41">
        <f t="shared" si="7"/>
        <v>0.87804878048780488</v>
      </c>
      <c r="J85" s="12"/>
    </row>
    <row r="86" spans="1:10" x14ac:dyDescent="0.25">
      <c r="A86" s="69"/>
      <c r="B86" s="59"/>
      <c r="C86" s="62"/>
      <c r="D86" s="8" t="s">
        <v>103</v>
      </c>
      <c r="E86" s="23">
        <v>45083</v>
      </c>
      <c r="F86" s="18">
        <v>1323</v>
      </c>
      <c r="G86" s="18">
        <v>22</v>
      </c>
      <c r="H86" s="41">
        <v>11.1</v>
      </c>
      <c r="I86" s="41">
        <f t="shared" si="7"/>
        <v>1.9819819819819819</v>
      </c>
      <c r="J86" s="12"/>
    </row>
    <row r="87" spans="1:10" x14ac:dyDescent="0.25">
      <c r="A87" s="69"/>
      <c r="B87" s="59"/>
      <c r="C87" s="62"/>
      <c r="D87" s="8" t="s">
        <v>104</v>
      </c>
      <c r="E87" s="23">
        <v>45083</v>
      </c>
      <c r="F87" s="18">
        <v>1352</v>
      </c>
      <c r="G87" s="18">
        <v>24</v>
      </c>
      <c r="H87" s="41">
        <v>25.9</v>
      </c>
      <c r="I87" s="41">
        <f t="shared" si="7"/>
        <v>0.92664092664092668</v>
      </c>
      <c r="J87" s="12"/>
    </row>
    <row r="88" spans="1:10" x14ac:dyDescent="0.25">
      <c r="A88" s="69"/>
      <c r="B88" s="59"/>
      <c r="C88" s="62"/>
      <c r="D88" s="8" t="s">
        <v>105</v>
      </c>
      <c r="E88" s="23">
        <v>45083</v>
      </c>
      <c r="F88" s="18">
        <v>1358</v>
      </c>
      <c r="G88" s="18">
        <v>22</v>
      </c>
      <c r="H88" s="41">
        <v>18.100000000000001</v>
      </c>
      <c r="I88" s="41">
        <f t="shared" si="7"/>
        <v>1.2154696132596685</v>
      </c>
      <c r="J88" s="12"/>
    </row>
    <row r="89" spans="1:10" ht="14.4" thickBot="1" x14ac:dyDescent="0.3">
      <c r="A89" s="69"/>
      <c r="B89" s="60"/>
      <c r="C89" s="63"/>
      <c r="D89" s="9" t="s">
        <v>106</v>
      </c>
      <c r="E89" s="24">
        <v>45083</v>
      </c>
      <c r="F89" s="19">
        <v>1402</v>
      </c>
      <c r="G89" s="19">
        <v>39</v>
      </c>
      <c r="H89" s="42">
        <v>43.8</v>
      </c>
      <c r="I89" s="42">
        <f t="shared" si="7"/>
        <v>0.8904109589041096</v>
      </c>
      <c r="J89" s="13"/>
    </row>
    <row r="90" spans="1:10" ht="14.4" thickBot="1" x14ac:dyDescent="0.3">
      <c r="A90" s="31"/>
      <c r="B90" s="64" t="s">
        <v>1</v>
      </c>
      <c r="C90" s="64"/>
      <c r="D90" s="65"/>
      <c r="E90" s="3"/>
      <c r="F90" s="3"/>
      <c r="G90" s="3"/>
      <c r="H90" s="39">
        <f>SUM(H80:H89)</f>
        <v>273.59999999999997</v>
      </c>
      <c r="I90" s="39"/>
      <c r="J90" s="2"/>
    </row>
    <row r="91" spans="1:10" x14ac:dyDescent="0.25">
      <c r="A91" s="68" t="s">
        <v>215</v>
      </c>
      <c r="B91" s="58" t="s">
        <v>29</v>
      </c>
      <c r="C91" s="61" t="s">
        <v>11</v>
      </c>
      <c r="D91" s="7" t="s">
        <v>107</v>
      </c>
      <c r="E91" s="22">
        <v>45082</v>
      </c>
      <c r="F91" s="17">
        <v>1255</v>
      </c>
      <c r="G91" s="17">
        <v>31</v>
      </c>
      <c r="H91" s="40">
        <v>21.8</v>
      </c>
      <c r="I91" s="40">
        <f>G91/H91</f>
        <v>1.4220183486238531</v>
      </c>
      <c r="J91" s="11" t="s">
        <v>288</v>
      </c>
    </row>
    <row r="92" spans="1:10" x14ac:dyDescent="0.25">
      <c r="A92" s="69"/>
      <c r="B92" s="59"/>
      <c r="C92" s="62"/>
      <c r="D92" s="8" t="s">
        <v>108</v>
      </c>
      <c r="E92" s="23">
        <v>45082</v>
      </c>
      <c r="F92" s="18">
        <v>1305</v>
      </c>
      <c r="G92" s="18">
        <v>31</v>
      </c>
      <c r="H92" s="41">
        <v>17.2</v>
      </c>
      <c r="I92" s="41">
        <f t="shared" ref="I92:I100" si="8">G92/H92</f>
        <v>1.8023255813953489</v>
      </c>
      <c r="J92" s="12" t="s">
        <v>263</v>
      </c>
    </row>
    <row r="93" spans="1:10" x14ac:dyDescent="0.25">
      <c r="A93" s="69"/>
      <c r="B93" s="59"/>
      <c r="C93" s="62"/>
      <c r="D93" s="8" t="s">
        <v>109</v>
      </c>
      <c r="E93" s="23">
        <v>45082</v>
      </c>
      <c r="F93" s="18">
        <v>1235</v>
      </c>
      <c r="G93" s="18">
        <v>28</v>
      </c>
      <c r="H93" s="41">
        <v>17.100000000000001</v>
      </c>
      <c r="I93" s="41">
        <f t="shared" si="8"/>
        <v>1.6374269005847952</v>
      </c>
      <c r="J93" s="12" t="s">
        <v>264</v>
      </c>
    </row>
    <row r="94" spans="1:10" x14ac:dyDescent="0.25">
      <c r="A94" s="69"/>
      <c r="B94" s="59"/>
      <c r="C94" s="62"/>
      <c r="D94" s="8" t="s">
        <v>110</v>
      </c>
      <c r="E94" s="23">
        <v>45082</v>
      </c>
      <c r="F94" s="18">
        <v>1243</v>
      </c>
      <c r="G94" s="18">
        <v>22</v>
      </c>
      <c r="H94" s="41">
        <v>8.8000000000000007</v>
      </c>
      <c r="I94" s="41">
        <f t="shared" si="8"/>
        <v>2.5</v>
      </c>
      <c r="J94" s="12"/>
    </row>
    <row r="95" spans="1:10" x14ac:dyDescent="0.25">
      <c r="A95" s="69"/>
      <c r="B95" s="59"/>
      <c r="C95" s="62"/>
      <c r="D95" s="8" t="s">
        <v>111</v>
      </c>
      <c r="E95" s="23">
        <v>45082</v>
      </c>
      <c r="F95" s="18">
        <v>1318</v>
      </c>
      <c r="G95" s="18">
        <v>32</v>
      </c>
      <c r="H95" s="41">
        <v>26.6</v>
      </c>
      <c r="I95" s="41">
        <f t="shared" si="8"/>
        <v>1.2030075187969924</v>
      </c>
      <c r="J95" s="12"/>
    </row>
    <row r="96" spans="1:10" x14ac:dyDescent="0.25">
      <c r="A96" s="69"/>
      <c r="B96" s="59"/>
      <c r="C96" s="62"/>
      <c r="D96" s="8" t="s">
        <v>112</v>
      </c>
      <c r="E96" s="23">
        <v>45082</v>
      </c>
      <c r="F96" s="18">
        <v>1320</v>
      </c>
      <c r="G96" s="18">
        <v>26</v>
      </c>
      <c r="H96" s="41">
        <v>12.7</v>
      </c>
      <c r="I96" s="41">
        <f t="shared" si="8"/>
        <v>2.0472440944881889</v>
      </c>
      <c r="J96" s="12"/>
    </row>
    <row r="97" spans="1:10" x14ac:dyDescent="0.25">
      <c r="A97" s="69"/>
      <c r="B97" s="59"/>
      <c r="C97" s="62"/>
      <c r="D97" s="8" t="s">
        <v>113</v>
      </c>
      <c r="E97" s="23">
        <v>45082</v>
      </c>
      <c r="F97" s="18">
        <v>1313</v>
      </c>
      <c r="G97" s="18">
        <v>37</v>
      </c>
      <c r="H97" s="41">
        <v>46</v>
      </c>
      <c r="I97" s="41">
        <f t="shared" si="8"/>
        <v>0.80434782608695654</v>
      </c>
      <c r="J97" s="12"/>
    </row>
    <row r="98" spans="1:10" x14ac:dyDescent="0.25">
      <c r="A98" s="69"/>
      <c r="B98" s="59"/>
      <c r="C98" s="62"/>
      <c r="D98" s="8" t="s">
        <v>114</v>
      </c>
      <c r="E98" s="23">
        <v>45082</v>
      </c>
      <c r="F98" s="18">
        <v>1328</v>
      </c>
      <c r="G98" s="18">
        <v>29</v>
      </c>
      <c r="H98" s="41">
        <v>17.100000000000001</v>
      </c>
      <c r="I98" s="41">
        <f t="shared" si="8"/>
        <v>1.6959064327485378</v>
      </c>
      <c r="J98" s="12"/>
    </row>
    <row r="99" spans="1:10" x14ac:dyDescent="0.25">
      <c r="A99" s="69"/>
      <c r="B99" s="59"/>
      <c r="C99" s="62"/>
      <c r="D99" s="8" t="s">
        <v>115</v>
      </c>
      <c r="E99" s="23">
        <v>45082</v>
      </c>
      <c r="F99" s="18">
        <v>1333</v>
      </c>
      <c r="G99" s="18">
        <v>29</v>
      </c>
      <c r="H99" s="41">
        <v>28</v>
      </c>
      <c r="I99" s="41">
        <f t="shared" si="8"/>
        <v>1.0357142857142858</v>
      </c>
      <c r="J99" s="12"/>
    </row>
    <row r="100" spans="1:10" ht="14.4" thickBot="1" x14ac:dyDescent="0.3">
      <c r="A100" s="69"/>
      <c r="B100" s="60"/>
      <c r="C100" s="63"/>
      <c r="D100" s="9" t="s">
        <v>116</v>
      </c>
      <c r="E100" s="24">
        <v>45082</v>
      </c>
      <c r="F100" s="19">
        <v>1325</v>
      </c>
      <c r="G100" s="19">
        <v>35</v>
      </c>
      <c r="H100" s="42">
        <v>33.4</v>
      </c>
      <c r="I100" s="42">
        <f t="shared" si="8"/>
        <v>1.0479041916167664</v>
      </c>
      <c r="J100" s="13"/>
    </row>
    <row r="101" spans="1:10" ht="14.4" thickBot="1" x14ac:dyDescent="0.3">
      <c r="A101" s="31"/>
      <c r="B101" s="64" t="s">
        <v>1</v>
      </c>
      <c r="C101" s="64"/>
      <c r="D101" s="65"/>
      <c r="E101" s="3"/>
      <c r="F101" s="3"/>
      <c r="G101" s="3"/>
      <c r="H101" s="39">
        <f>SUM(H91:H100)</f>
        <v>228.7</v>
      </c>
      <c r="I101" s="39"/>
      <c r="J101" s="2"/>
    </row>
    <row r="102" spans="1:10" x14ac:dyDescent="0.25">
      <c r="A102" s="68" t="s">
        <v>241</v>
      </c>
      <c r="B102" s="58" t="s">
        <v>28</v>
      </c>
      <c r="C102" s="61" t="s">
        <v>12</v>
      </c>
      <c r="D102" s="7" t="s">
        <v>117</v>
      </c>
      <c r="E102" s="22">
        <v>45081</v>
      </c>
      <c r="F102" s="17">
        <v>1155</v>
      </c>
      <c r="G102" s="17">
        <v>31</v>
      </c>
      <c r="H102" s="40">
        <v>30</v>
      </c>
      <c r="I102" s="40">
        <f>G102/H102</f>
        <v>1.0333333333333334</v>
      </c>
      <c r="J102" s="11" t="s">
        <v>288</v>
      </c>
    </row>
    <row r="103" spans="1:10" x14ac:dyDescent="0.25">
      <c r="A103" s="69"/>
      <c r="B103" s="59"/>
      <c r="C103" s="62"/>
      <c r="D103" s="8" t="s">
        <v>118</v>
      </c>
      <c r="E103" s="23">
        <v>45081</v>
      </c>
      <c r="F103" s="18">
        <v>1252</v>
      </c>
      <c r="G103" s="18">
        <v>38</v>
      </c>
      <c r="H103" s="41">
        <v>37</v>
      </c>
      <c r="I103" s="41">
        <f t="shared" ref="I103:I111" si="9">G103/H103</f>
        <v>1.027027027027027</v>
      </c>
      <c r="J103" s="12" t="s">
        <v>265</v>
      </c>
    </row>
    <row r="104" spans="1:10" x14ac:dyDescent="0.25">
      <c r="A104" s="69"/>
      <c r="B104" s="59"/>
      <c r="C104" s="62"/>
      <c r="D104" s="8" t="s">
        <v>119</v>
      </c>
      <c r="E104" s="23">
        <v>45081</v>
      </c>
      <c r="F104" s="18">
        <v>1320</v>
      </c>
      <c r="G104" s="18">
        <v>25</v>
      </c>
      <c r="H104" s="41">
        <v>10.7</v>
      </c>
      <c r="I104" s="41">
        <f t="shared" si="9"/>
        <v>2.3364485981308412</v>
      </c>
      <c r="J104" s="12" t="s">
        <v>266</v>
      </c>
    </row>
    <row r="105" spans="1:10" x14ac:dyDescent="0.25">
      <c r="A105" s="69"/>
      <c r="B105" s="59"/>
      <c r="C105" s="62"/>
      <c r="D105" s="8" t="s">
        <v>120</v>
      </c>
      <c r="E105" s="23">
        <v>45081</v>
      </c>
      <c r="F105" s="18">
        <v>1220</v>
      </c>
      <c r="G105" s="18">
        <v>35</v>
      </c>
      <c r="H105" s="41">
        <v>28.5</v>
      </c>
      <c r="I105" s="41">
        <f t="shared" si="9"/>
        <v>1.2280701754385965</v>
      </c>
      <c r="J105" s="12"/>
    </row>
    <row r="106" spans="1:10" x14ac:dyDescent="0.25">
      <c r="A106" s="69"/>
      <c r="B106" s="59"/>
      <c r="C106" s="62"/>
      <c r="D106" s="8" t="s">
        <v>121</v>
      </c>
      <c r="E106" s="23">
        <v>45082</v>
      </c>
      <c r="F106" s="18">
        <v>1153</v>
      </c>
      <c r="G106" s="18">
        <v>29</v>
      </c>
      <c r="H106" s="41">
        <v>19</v>
      </c>
      <c r="I106" s="41">
        <f t="shared" si="9"/>
        <v>1.5263157894736843</v>
      </c>
      <c r="J106" s="12"/>
    </row>
    <row r="107" spans="1:10" x14ac:dyDescent="0.25">
      <c r="A107" s="69"/>
      <c r="B107" s="59"/>
      <c r="C107" s="62"/>
      <c r="D107" s="8" t="s">
        <v>122</v>
      </c>
      <c r="E107" s="23">
        <v>45081</v>
      </c>
      <c r="F107" s="18">
        <v>1155</v>
      </c>
      <c r="G107" s="18">
        <v>35</v>
      </c>
      <c r="H107" s="41">
        <v>40.700000000000003</v>
      </c>
      <c r="I107" s="41">
        <f t="shared" si="9"/>
        <v>0.85995085995085985</v>
      </c>
      <c r="J107" s="12"/>
    </row>
    <row r="108" spans="1:10" x14ac:dyDescent="0.25">
      <c r="A108" s="69"/>
      <c r="B108" s="59"/>
      <c r="C108" s="62"/>
      <c r="D108" s="8" t="s">
        <v>123</v>
      </c>
      <c r="E108" s="23">
        <v>45082</v>
      </c>
      <c r="F108" s="18">
        <v>1154</v>
      </c>
      <c r="G108" s="18">
        <v>40</v>
      </c>
      <c r="H108" s="41">
        <v>55.5</v>
      </c>
      <c r="I108" s="41">
        <f t="shared" si="9"/>
        <v>0.72072072072072069</v>
      </c>
      <c r="J108" s="12"/>
    </row>
    <row r="109" spans="1:10" x14ac:dyDescent="0.25">
      <c r="A109" s="69"/>
      <c r="B109" s="59"/>
      <c r="C109" s="62"/>
      <c r="D109" s="8" t="s">
        <v>124</v>
      </c>
      <c r="E109" s="23">
        <v>45081</v>
      </c>
      <c r="F109" s="18">
        <v>1228</v>
      </c>
      <c r="G109" s="18">
        <v>38</v>
      </c>
      <c r="H109" s="41">
        <v>25.5</v>
      </c>
      <c r="I109" s="41">
        <f t="shared" si="9"/>
        <v>1.4901960784313726</v>
      </c>
      <c r="J109" s="12"/>
    </row>
    <row r="110" spans="1:10" x14ac:dyDescent="0.25">
      <c r="A110" s="69"/>
      <c r="B110" s="59"/>
      <c r="C110" s="62"/>
      <c r="D110" s="8" t="s">
        <v>125</v>
      </c>
      <c r="E110" s="23">
        <v>45081</v>
      </c>
      <c r="F110" s="18">
        <v>1210</v>
      </c>
      <c r="G110" s="18">
        <v>31</v>
      </c>
      <c r="H110" s="41">
        <v>27.4</v>
      </c>
      <c r="I110" s="41">
        <f t="shared" si="9"/>
        <v>1.1313868613138687</v>
      </c>
      <c r="J110" s="12"/>
    </row>
    <row r="111" spans="1:10" ht="14.4" thickBot="1" x14ac:dyDescent="0.3">
      <c r="A111" s="69"/>
      <c r="B111" s="60"/>
      <c r="C111" s="63"/>
      <c r="D111" s="9" t="s">
        <v>126</v>
      </c>
      <c r="E111" s="24">
        <v>45082</v>
      </c>
      <c r="F111" s="19">
        <v>1205</v>
      </c>
      <c r="G111" s="19">
        <v>26</v>
      </c>
      <c r="H111" s="42">
        <v>10.1</v>
      </c>
      <c r="I111" s="42">
        <f t="shared" si="9"/>
        <v>2.5742574257425743</v>
      </c>
      <c r="J111" s="13"/>
    </row>
    <row r="112" spans="1:10" ht="14.4" thickBot="1" x14ac:dyDescent="0.3">
      <c r="A112" s="31"/>
      <c r="B112" s="64" t="s">
        <v>1</v>
      </c>
      <c r="C112" s="64"/>
      <c r="D112" s="65"/>
      <c r="E112" s="3"/>
      <c r="F112" s="3"/>
      <c r="G112" s="3"/>
      <c r="H112" s="39">
        <f>SUM(H102:H111)</f>
        <v>284.40000000000003</v>
      </c>
      <c r="I112" s="39"/>
      <c r="J112" s="2"/>
    </row>
  </sheetData>
  <mergeCells count="40">
    <mergeCell ref="A102:A111"/>
    <mergeCell ref="A58:A67"/>
    <mergeCell ref="A69:A78"/>
    <mergeCell ref="A80:A89"/>
    <mergeCell ref="A91:A100"/>
    <mergeCell ref="A3:A12"/>
    <mergeCell ref="A14:A23"/>
    <mergeCell ref="A25:A34"/>
    <mergeCell ref="A36:A45"/>
    <mergeCell ref="A47:A56"/>
    <mergeCell ref="B3:B12"/>
    <mergeCell ref="C3:C12"/>
    <mergeCell ref="B14:B23"/>
    <mergeCell ref="C14:C23"/>
    <mergeCell ref="C58:C67"/>
    <mergeCell ref="B36:B45"/>
    <mergeCell ref="C36:C45"/>
    <mergeCell ref="B47:B56"/>
    <mergeCell ref="C47:C56"/>
    <mergeCell ref="B13:D13"/>
    <mergeCell ref="B24:D24"/>
    <mergeCell ref="B35:D35"/>
    <mergeCell ref="B46:D46"/>
    <mergeCell ref="B57:D57"/>
    <mergeCell ref="B58:B67"/>
    <mergeCell ref="B102:B111"/>
    <mergeCell ref="C102:C111"/>
    <mergeCell ref="B112:D112"/>
    <mergeCell ref="B25:B34"/>
    <mergeCell ref="C25:C34"/>
    <mergeCell ref="B101:D101"/>
    <mergeCell ref="B91:B100"/>
    <mergeCell ref="C91:C100"/>
    <mergeCell ref="B80:B89"/>
    <mergeCell ref="C80:C89"/>
    <mergeCell ref="B79:D79"/>
    <mergeCell ref="B90:D90"/>
    <mergeCell ref="B69:B78"/>
    <mergeCell ref="C69:C78"/>
    <mergeCell ref="B68:D68"/>
  </mergeCells>
  <pageMargins left="0.7" right="0.7" top="0.75" bottom="0.75" header="0.3" footer="0.3"/>
  <pageSetup paperSize="3" orientation="landscape" r:id="rId1"/>
  <headerFooter>
    <oddHeader>&amp;L&amp;"Arial,Italic"&amp;9Duwamish AOC4 Periodic Monitoring 2023 - clam processing&amp;R&amp;"Arial,Italic"&amp;8Appendix D&amp;"Arial,Regular"&amp;11
&amp;"Arial,Italic"&amp;8Laboratory Tissue Preparation Notes</oddHeader>
    <oddFooter>&amp;L&amp;G&amp;C&amp;"Arial,Bold"&amp;8&amp;KFF0000FINAL&amp;R&amp;8Periodic Monitoring Data Report
D-1-&amp;P</oddFooter>
  </headerFooter>
  <rowBreaks count="2" manualBreakCount="2">
    <brk id="45" max="16383" man="1"/>
    <brk id="8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5C22-79C3-4B04-987E-11D3668B5A33}">
  <dimension ref="A1:M82"/>
  <sheetViews>
    <sheetView tabSelected="1" view="pageBreakPreview" topLeftCell="A2" zoomScale="60" zoomScaleNormal="100" workbookViewId="0">
      <selection activeCell="B1" sqref="A1:XFD1"/>
    </sheetView>
  </sheetViews>
  <sheetFormatPr defaultRowHeight="13.8" x14ac:dyDescent="0.25"/>
  <cols>
    <col min="1" max="1" width="21.8984375" bestFit="1" customWidth="1"/>
    <col min="2" max="2" width="23.19921875" customWidth="1"/>
    <col min="3" max="3" width="7.59765625" customWidth="1"/>
    <col min="4" max="4" width="14.59765625" customWidth="1"/>
    <col min="5" max="6" width="10.69921875" customWidth="1"/>
    <col min="7" max="8" width="12.3984375" customWidth="1"/>
    <col min="9" max="9" width="15.09765625" customWidth="1"/>
    <col min="10" max="10" width="12.3984375" customWidth="1"/>
    <col min="11" max="12" width="12.3984375" hidden="1" customWidth="1"/>
    <col min="13" max="13" width="28.69921875" bestFit="1" customWidth="1"/>
  </cols>
  <sheetData>
    <row r="1" spans="1:13" ht="14.4" thickBot="1" x14ac:dyDescent="0.3"/>
    <row r="2" spans="1:13" ht="47.4" thickBot="1" x14ac:dyDescent="0.35">
      <c r="A2" s="30" t="s">
        <v>188</v>
      </c>
      <c r="B2" s="4" t="s">
        <v>0</v>
      </c>
      <c r="C2" s="36" t="s">
        <v>2</v>
      </c>
      <c r="D2" s="35" t="s">
        <v>127</v>
      </c>
      <c r="E2" s="36" t="s">
        <v>27</v>
      </c>
      <c r="F2" s="37" t="s">
        <v>26</v>
      </c>
      <c r="G2" s="38" t="s">
        <v>187</v>
      </c>
      <c r="H2" s="37" t="s">
        <v>227</v>
      </c>
      <c r="I2" s="37" t="s">
        <v>287</v>
      </c>
      <c r="J2" s="37" t="s">
        <v>243</v>
      </c>
      <c r="K2" s="37" t="s">
        <v>245</v>
      </c>
      <c r="L2" s="37" t="s">
        <v>246</v>
      </c>
      <c r="M2" s="37" t="s">
        <v>216</v>
      </c>
    </row>
    <row r="3" spans="1:13" x14ac:dyDescent="0.25">
      <c r="A3" s="72" t="s">
        <v>219</v>
      </c>
      <c r="B3" s="75" t="s">
        <v>189</v>
      </c>
      <c r="C3" s="61" t="s">
        <v>4</v>
      </c>
      <c r="D3" s="7" t="s">
        <v>128</v>
      </c>
      <c r="E3" s="32">
        <v>45081</v>
      </c>
      <c r="F3" s="17">
        <v>1235</v>
      </c>
      <c r="G3" s="43">
        <v>1.9</v>
      </c>
      <c r="H3" s="11">
        <v>13.9</v>
      </c>
      <c r="I3" s="79" t="s">
        <v>267</v>
      </c>
      <c r="J3" s="11">
        <v>25</v>
      </c>
      <c r="K3" s="40">
        <f>J3/G3</f>
        <v>13.157894736842106</v>
      </c>
      <c r="L3" s="40">
        <f>J3/H3</f>
        <v>1.7985611510791366</v>
      </c>
      <c r="M3" s="11"/>
    </row>
    <row r="4" spans="1:13" x14ac:dyDescent="0.25">
      <c r="A4" s="73"/>
      <c r="B4" s="76"/>
      <c r="C4" s="66"/>
      <c r="D4" s="8" t="s">
        <v>129</v>
      </c>
      <c r="E4" s="28">
        <v>45081</v>
      </c>
      <c r="F4" s="18">
        <v>1257</v>
      </c>
      <c r="G4" s="44">
        <v>2.4</v>
      </c>
      <c r="H4" s="12">
        <v>28.3</v>
      </c>
      <c r="I4" s="80"/>
      <c r="J4" s="12">
        <v>30</v>
      </c>
      <c r="K4" s="41">
        <f t="shared" ref="K4:K5" si="0">J4/G4</f>
        <v>12.5</v>
      </c>
      <c r="L4" s="41">
        <f t="shared" ref="L4:L5" si="1">J4/H4</f>
        <v>1.0600706713780919</v>
      </c>
      <c r="M4" s="12"/>
    </row>
    <row r="5" spans="1:13" ht="14.4" thickBot="1" x14ac:dyDescent="0.3">
      <c r="A5" s="74"/>
      <c r="B5" s="76"/>
      <c r="C5" s="66"/>
      <c r="D5" s="8" t="s">
        <v>130</v>
      </c>
      <c r="E5" s="28">
        <v>45081</v>
      </c>
      <c r="F5" s="18">
        <v>1317</v>
      </c>
      <c r="G5" s="45">
        <v>4.0999999999999996</v>
      </c>
      <c r="H5" s="13">
        <v>65</v>
      </c>
      <c r="I5" s="81"/>
      <c r="J5" s="13">
        <v>39</v>
      </c>
      <c r="K5" s="42">
        <f t="shared" si="0"/>
        <v>9.5121951219512209</v>
      </c>
      <c r="L5" s="42">
        <f t="shared" si="1"/>
        <v>0.6</v>
      </c>
      <c r="M5" s="13"/>
    </row>
    <row r="6" spans="1:13" ht="14.4" thickBot="1" x14ac:dyDescent="0.3">
      <c r="A6" s="50"/>
      <c r="B6" s="70" t="s">
        <v>1</v>
      </c>
      <c r="C6" s="70"/>
      <c r="D6" s="71"/>
      <c r="E6" s="34"/>
      <c r="F6" s="34"/>
      <c r="G6" s="46">
        <f>SUM(G3:G5)</f>
        <v>8.3999999999999986</v>
      </c>
      <c r="H6" s="47">
        <f>SUM(H3:H5)</f>
        <v>107.2</v>
      </c>
      <c r="I6" s="47"/>
      <c r="J6" s="47"/>
      <c r="K6" s="54"/>
      <c r="L6" s="54"/>
      <c r="M6" s="47"/>
    </row>
    <row r="7" spans="1:13" x14ac:dyDescent="0.25">
      <c r="A7" s="72" t="s">
        <v>219</v>
      </c>
      <c r="B7" s="77" t="s">
        <v>190</v>
      </c>
      <c r="C7" s="62" t="s">
        <v>4</v>
      </c>
      <c r="D7" s="10" t="s">
        <v>131</v>
      </c>
      <c r="E7" s="26">
        <v>45081</v>
      </c>
      <c r="F7" s="27">
        <v>1235</v>
      </c>
      <c r="G7" s="43">
        <v>3.8</v>
      </c>
      <c r="H7" s="11">
        <v>81.599999999999994</v>
      </c>
      <c r="I7" s="79" t="s">
        <v>268</v>
      </c>
      <c r="J7" s="11">
        <v>42</v>
      </c>
      <c r="K7" s="40">
        <f>J7/G7</f>
        <v>11.052631578947368</v>
      </c>
      <c r="L7" s="40">
        <f>J7/H7</f>
        <v>0.51470588235294124</v>
      </c>
      <c r="M7" s="11"/>
    </row>
    <row r="8" spans="1:13" x14ac:dyDescent="0.25">
      <c r="A8" s="73"/>
      <c r="B8" s="76"/>
      <c r="C8" s="66"/>
      <c r="D8" s="8" t="s">
        <v>132</v>
      </c>
      <c r="E8" s="28">
        <v>45081</v>
      </c>
      <c r="F8" s="12">
        <v>1247</v>
      </c>
      <c r="G8" s="44">
        <v>3.8</v>
      </c>
      <c r="H8" s="12">
        <v>31.6</v>
      </c>
      <c r="I8" s="80"/>
      <c r="J8" s="12">
        <v>30</v>
      </c>
      <c r="K8" s="41">
        <f t="shared" ref="K8:K9" si="2">J8/G8</f>
        <v>7.8947368421052637</v>
      </c>
      <c r="L8" s="41">
        <f t="shared" ref="L8:L9" si="3">J8/H8</f>
        <v>0.94936708860759489</v>
      </c>
      <c r="M8" s="12"/>
    </row>
    <row r="9" spans="1:13" ht="14.4" thickBot="1" x14ac:dyDescent="0.3">
      <c r="A9" s="74"/>
      <c r="B9" s="78"/>
      <c r="C9" s="67"/>
      <c r="D9" s="9" t="s">
        <v>133</v>
      </c>
      <c r="E9" s="29">
        <v>45081</v>
      </c>
      <c r="F9" s="13">
        <v>1318</v>
      </c>
      <c r="G9" s="45">
        <v>1.1000000000000001</v>
      </c>
      <c r="H9" s="13">
        <v>10.5</v>
      </c>
      <c r="I9" s="81"/>
      <c r="J9" s="13">
        <v>24</v>
      </c>
      <c r="K9" s="42">
        <f t="shared" si="2"/>
        <v>21.818181818181817</v>
      </c>
      <c r="L9" s="42">
        <f t="shared" si="3"/>
        <v>2.2857142857142856</v>
      </c>
      <c r="M9" s="13"/>
    </row>
    <row r="10" spans="1:13" ht="14.4" thickBot="1" x14ac:dyDescent="0.3">
      <c r="A10" s="50"/>
      <c r="B10" s="70" t="s">
        <v>1</v>
      </c>
      <c r="C10" s="70"/>
      <c r="D10" s="71"/>
      <c r="E10" s="34"/>
      <c r="F10" s="34"/>
      <c r="G10" s="48">
        <f>SUM(G7:G9)</f>
        <v>8.6999999999999993</v>
      </c>
      <c r="H10" s="49">
        <f>SUM(H7:H9)</f>
        <v>123.69999999999999</v>
      </c>
      <c r="I10" s="49"/>
      <c r="J10" s="49"/>
      <c r="K10" s="55"/>
      <c r="L10" s="55"/>
      <c r="M10" s="49"/>
    </row>
    <row r="11" spans="1:13" x14ac:dyDescent="0.25">
      <c r="A11" s="72" t="s">
        <v>220</v>
      </c>
      <c r="B11" s="75" t="s">
        <v>225</v>
      </c>
      <c r="C11" s="61" t="s">
        <v>5</v>
      </c>
      <c r="D11" s="7" t="s">
        <v>134</v>
      </c>
      <c r="E11" s="32">
        <v>45081</v>
      </c>
      <c r="F11" s="11">
        <v>1105</v>
      </c>
      <c r="G11" s="43">
        <v>4.8</v>
      </c>
      <c r="H11" s="11">
        <v>45.5</v>
      </c>
      <c r="I11" s="79" t="s">
        <v>269</v>
      </c>
      <c r="J11" s="11">
        <v>40</v>
      </c>
      <c r="K11" s="40">
        <f>J11/G11</f>
        <v>8.3333333333333339</v>
      </c>
      <c r="L11" s="40">
        <f>J11/H11</f>
        <v>0.87912087912087911</v>
      </c>
      <c r="M11" s="11"/>
    </row>
    <row r="12" spans="1:13" x14ac:dyDescent="0.25">
      <c r="A12" s="73"/>
      <c r="B12" s="76"/>
      <c r="C12" s="66"/>
      <c r="D12" s="8" t="s">
        <v>135</v>
      </c>
      <c r="E12" s="28">
        <v>45081</v>
      </c>
      <c r="F12" s="12">
        <v>1015</v>
      </c>
      <c r="G12" s="44">
        <v>1.9</v>
      </c>
      <c r="H12" s="12">
        <v>16.3</v>
      </c>
      <c r="I12" s="80"/>
      <c r="J12" s="12">
        <v>25</v>
      </c>
      <c r="K12" s="41">
        <f t="shared" ref="K12:K13" si="4">J12/G12</f>
        <v>13.157894736842106</v>
      </c>
      <c r="L12" s="41">
        <f t="shared" ref="L12:L13" si="5">J12/H12</f>
        <v>1.5337423312883436</v>
      </c>
      <c r="M12" s="12"/>
    </row>
    <row r="13" spans="1:13" ht="14.4" thickBot="1" x14ac:dyDescent="0.3">
      <c r="A13" s="74"/>
      <c r="B13" s="76"/>
      <c r="C13" s="66"/>
      <c r="D13" s="8" t="s">
        <v>136</v>
      </c>
      <c r="E13" s="28">
        <v>45081</v>
      </c>
      <c r="F13" s="12">
        <v>1040</v>
      </c>
      <c r="G13" s="45">
        <v>3.6</v>
      </c>
      <c r="H13" s="13">
        <v>40.1</v>
      </c>
      <c r="I13" s="81"/>
      <c r="J13" s="13">
        <v>31</v>
      </c>
      <c r="K13" s="42">
        <f t="shared" si="4"/>
        <v>8.6111111111111107</v>
      </c>
      <c r="L13" s="42">
        <f t="shared" si="5"/>
        <v>0.77306733167082287</v>
      </c>
      <c r="M13" s="13"/>
    </row>
    <row r="14" spans="1:13" ht="14.4" thickBot="1" x14ac:dyDescent="0.3">
      <c r="A14" s="50"/>
      <c r="B14" s="70" t="s">
        <v>1</v>
      </c>
      <c r="C14" s="70"/>
      <c r="D14" s="71"/>
      <c r="E14" s="34"/>
      <c r="F14" s="34"/>
      <c r="G14" s="48">
        <f>SUM(G11:G13)</f>
        <v>10.299999999999999</v>
      </c>
      <c r="H14" s="49">
        <f>SUM(H11:H13)</f>
        <v>101.9</v>
      </c>
      <c r="I14" s="49"/>
      <c r="J14" s="49"/>
      <c r="K14" s="55"/>
      <c r="L14" s="55"/>
      <c r="M14" s="49"/>
    </row>
    <row r="15" spans="1:13" x14ac:dyDescent="0.25">
      <c r="A15" s="72" t="s">
        <v>221</v>
      </c>
      <c r="B15" s="77" t="s">
        <v>226</v>
      </c>
      <c r="C15" s="62" t="s">
        <v>5</v>
      </c>
      <c r="D15" s="10" t="s">
        <v>137</v>
      </c>
      <c r="E15" s="26">
        <v>45081</v>
      </c>
      <c r="F15" s="27">
        <v>950</v>
      </c>
      <c r="G15" s="43">
        <v>1.9</v>
      </c>
      <c r="H15" s="11">
        <v>16.3</v>
      </c>
      <c r="I15" s="79" t="s">
        <v>270</v>
      </c>
      <c r="J15" s="11">
        <v>28</v>
      </c>
      <c r="K15" s="40">
        <f>J15/G15</f>
        <v>14.736842105263159</v>
      </c>
      <c r="L15" s="40">
        <f>J15/H15</f>
        <v>1.7177914110429446</v>
      </c>
      <c r="M15" s="11"/>
    </row>
    <row r="16" spans="1:13" x14ac:dyDescent="0.25">
      <c r="A16" s="73"/>
      <c r="B16" s="76"/>
      <c r="C16" s="66"/>
      <c r="D16" s="8" t="s">
        <v>138</v>
      </c>
      <c r="E16" s="28">
        <v>45081</v>
      </c>
      <c r="F16" s="12">
        <v>1055</v>
      </c>
      <c r="G16" s="44">
        <v>3.6</v>
      </c>
      <c r="H16" s="12">
        <v>29.3</v>
      </c>
      <c r="I16" s="80"/>
      <c r="J16" s="12">
        <v>30</v>
      </c>
      <c r="K16" s="41">
        <f t="shared" ref="K16:K17" si="6">J16/G16</f>
        <v>8.3333333333333339</v>
      </c>
      <c r="L16" s="41">
        <f t="shared" ref="L16:L17" si="7">J16/H16</f>
        <v>1.0238907849829351</v>
      </c>
      <c r="M16" s="12"/>
    </row>
    <row r="17" spans="1:13" ht="14.4" thickBot="1" x14ac:dyDescent="0.3">
      <c r="A17" s="74"/>
      <c r="B17" s="78"/>
      <c r="C17" s="67"/>
      <c r="D17" s="9" t="s">
        <v>139</v>
      </c>
      <c r="E17" s="29">
        <v>45081</v>
      </c>
      <c r="F17" s="13">
        <v>1030</v>
      </c>
      <c r="G17" s="45">
        <v>2.4</v>
      </c>
      <c r="H17" s="13">
        <v>15.1</v>
      </c>
      <c r="I17" s="81"/>
      <c r="J17" s="13">
        <v>29</v>
      </c>
      <c r="K17" s="42">
        <f t="shared" si="6"/>
        <v>12.083333333333334</v>
      </c>
      <c r="L17" s="42">
        <f t="shared" si="7"/>
        <v>1.9205298013245033</v>
      </c>
      <c r="M17" s="13"/>
    </row>
    <row r="18" spans="1:13" ht="14.4" thickBot="1" x14ac:dyDescent="0.3">
      <c r="A18" s="50"/>
      <c r="B18" s="70" t="s">
        <v>1</v>
      </c>
      <c r="C18" s="70"/>
      <c r="D18" s="71"/>
      <c r="E18" s="34"/>
      <c r="F18" s="34"/>
      <c r="G18" s="48">
        <f>SUM(G15:G17)</f>
        <v>7.9</v>
      </c>
      <c r="H18" s="49">
        <f>SUM(H15:H17)</f>
        <v>60.7</v>
      </c>
      <c r="I18" s="49"/>
      <c r="J18" s="49"/>
      <c r="K18" s="55"/>
      <c r="L18" s="55"/>
      <c r="M18" s="49"/>
    </row>
    <row r="19" spans="1:13" x14ac:dyDescent="0.25">
      <c r="A19" s="72" t="s">
        <v>222</v>
      </c>
      <c r="B19" s="75" t="s">
        <v>191</v>
      </c>
      <c r="C19" s="61" t="s">
        <v>6</v>
      </c>
      <c r="D19" s="7" t="s">
        <v>140</v>
      </c>
      <c r="E19" s="32">
        <v>45081</v>
      </c>
      <c r="F19" s="11">
        <v>1112</v>
      </c>
      <c r="G19" s="43">
        <v>1.8</v>
      </c>
      <c r="H19" s="11">
        <v>16.100000000000001</v>
      </c>
      <c r="I19" s="79" t="s">
        <v>271</v>
      </c>
      <c r="J19" s="11">
        <v>25</v>
      </c>
      <c r="K19" s="40">
        <f>J19/G19</f>
        <v>13.888888888888889</v>
      </c>
      <c r="L19" s="40">
        <f>J19/H19</f>
        <v>1.5527950310559004</v>
      </c>
      <c r="M19" s="11"/>
    </row>
    <row r="20" spans="1:13" x14ac:dyDescent="0.25">
      <c r="A20" s="73"/>
      <c r="B20" s="76"/>
      <c r="C20" s="66"/>
      <c r="D20" s="8" t="s">
        <v>141</v>
      </c>
      <c r="E20" s="28">
        <v>45081</v>
      </c>
      <c r="F20" s="12">
        <v>1013</v>
      </c>
      <c r="G20" s="44">
        <v>1.9</v>
      </c>
      <c r="H20" s="12">
        <v>16.399999999999999</v>
      </c>
      <c r="I20" s="80"/>
      <c r="J20" s="12">
        <v>26</v>
      </c>
      <c r="K20" s="41">
        <f t="shared" ref="K20:K21" si="8">J20/G20</f>
        <v>13.684210526315789</v>
      </c>
      <c r="L20" s="41">
        <f t="shared" ref="L20:L21" si="9">J20/H20</f>
        <v>1.5853658536585367</v>
      </c>
      <c r="M20" s="12"/>
    </row>
    <row r="21" spans="1:13" ht="14.4" thickBot="1" x14ac:dyDescent="0.3">
      <c r="A21" s="74"/>
      <c r="B21" s="76"/>
      <c r="C21" s="66"/>
      <c r="D21" s="8" t="s">
        <v>142</v>
      </c>
      <c r="E21" s="28">
        <v>45081</v>
      </c>
      <c r="F21" s="12">
        <v>1033</v>
      </c>
      <c r="G21" s="45">
        <v>1.9</v>
      </c>
      <c r="H21" s="13">
        <v>19.600000000000001</v>
      </c>
      <c r="I21" s="81"/>
      <c r="J21" s="13">
        <v>29</v>
      </c>
      <c r="K21" s="42">
        <f t="shared" si="8"/>
        <v>15.263157894736842</v>
      </c>
      <c r="L21" s="42">
        <f t="shared" si="9"/>
        <v>1.4795918367346939</v>
      </c>
      <c r="M21" s="13"/>
    </row>
    <row r="22" spans="1:13" ht="14.4" thickBot="1" x14ac:dyDescent="0.3">
      <c r="A22" s="50"/>
      <c r="B22" s="70" t="s">
        <v>1</v>
      </c>
      <c r="C22" s="70"/>
      <c r="D22" s="71"/>
      <c r="E22" s="34"/>
      <c r="F22" s="34"/>
      <c r="G22" s="48">
        <f>SUM(G19:G21)</f>
        <v>5.6</v>
      </c>
      <c r="H22" s="49">
        <f>SUM(H19:H21)</f>
        <v>52.1</v>
      </c>
      <c r="I22" s="49"/>
      <c r="J22" s="49"/>
      <c r="K22" s="55"/>
      <c r="L22" s="55"/>
      <c r="M22" s="49"/>
    </row>
    <row r="23" spans="1:13" x14ac:dyDescent="0.25">
      <c r="A23" s="72" t="s">
        <v>223</v>
      </c>
      <c r="B23" s="77" t="s">
        <v>192</v>
      </c>
      <c r="C23" s="62" t="s">
        <v>6</v>
      </c>
      <c r="D23" s="10" t="s">
        <v>143</v>
      </c>
      <c r="E23" s="26">
        <v>45081</v>
      </c>
      <c r="F23" s="27">
        <v>1057</v>
      </c>
      <c r="G23" s="43">
        <v>1.8</v>
      </c>
      <c r="H23" s="11">
        <v>15.4</v>
      </c>
      <c r="I23" s="79" t="s">
        <v>272</v>
      </c>
      <c r="J23" s="11">
        <v>28</v>
      </c>
      <c r="K23" s="40">
        <f>J23/G23</f>
        <v>15.555555555555555</v>
      </c>
      <c r="L23" s="40">
        <f>J23/H23</f>
        <v>1.8181818181818181</v>
      </c>
      <c r="M23" s="11"/>
    </row>
    <row r="24" spans="1:13" x14ac:dyDescent="0.25">
      <c r="A24" s="73"/>
      <c r="B24" s="76"/>
      <c r="C24" s="66"/>
      <c r="D24" s="8" t="s">
        <v>144</v>
      </c>
      <c r="E24" s="28">
        <v>45081</v>
      </c>
      <c r="F24" s="12">
        <v>1107</v>
      </c>
      <c r="G24" s="44">
        <v>2.2000000000000002</v>
      </c>
      <c r="H24" s="12">
        <v>26.4</v>
      </c>
      <c r="I24" s="80"/>
      <c r="J24" s="12">
        <v>35</v>
      </c>
      <c r="K24" s="41">
        <f t="shared" ref="K24:K25" si="10">J24/G24</f>
        <v>15.909090909090908</v>
      </c>
      <c r="L24" s="41">
        <f t="shared" ref="L24:L25" si="11">J24/H24</f>
        <v>1.3257575757575759</v>
      </c>
      <c r="M24" s="12"/>
    </row>
    <row r="25" spans="1:13" ht="14.4" thickBot="1" x14ac:dyDescent="0.3">
      <c r="A25" s="74"/>
      <c r="B25" s="78"/>
      <c r="C25" s="67"/>
      <c r="D25" s="9" t="s">
        <v>145</v>
      </c>
      <c r="E25" s="29">
        <v>45081</v>
      </c>
      <c r="F25" s="13">
        <v>1045</v>
      </c>
      <c r="G25" s="45">
        <v>1.6</v>
      </c>
      <c r="H25" s="13">
        <v>14.8</v>
      </c>
      <c r="I25" s="81"/>
      <c r="J25" s="13">
        <v>26</v>
      </c>
      <c r="K25" s="42">
        <f t="shared" si="10"/>
        <v>16.25</v>
      </c>
      <c r="L25" s="42">
        <f t="shared" si="11"/>
        <v>1.7567567567567566</v>
      </c>
      <c r="M25" s="13"/>
    </row>
    <row r="26" spans="1:13" ht="14.4" thickBot="1" x14ac:dyDescent="0.3">
      <c r="A26" s="50"/>
      <c r="B26" s="70" t="s">
        <v>1</v>
      </c>
      <c r="C26" s="70"/>
      <c r="D26" s="71"/>
      <c r="E26" s="34"/>
      <c r="F26" s="34"/>
      <c r="G26" s="48">
        <f>SUM(G23:G25)</f>
        <v>5.6</v>
      </c>
      <c r="H26" s="49">
        <f>SUM(H23:H25)</f>
        <v>56.599999999999994</v>
      </c>
      <c r="I26" s="49"/>
      <c r="J26" s="49"/>
      <c r="K26" s="55"/>
      <c r="L26" s="55"/>
      <c r="M26" s="49"/>
    </row>
    <row r="27" spans="1:13" x14ac:dyDescent="0.25">
      <c r="A27" s="72" t="s">
        <v>224</v>
      </c>
      <c r="B27" s="75" t="s">
        <v>193</v>
      </c>
      <c r="C27" s="61" t="s">
        <v>7</v>
      </c>
      <c r="D27" s="7" t="s">
        <v>146</v>
      </c>
      <c r="E27" s="32">
        <v>45083</v>
      </c>
      <c r="F27" s="11">
        <v>1245</v>
      </c>
      <c r="G27" s="43">
        <v>1.6</v>
      </c>
      <c r="H27" s="11">
        <v>10.1</v>
      </c>
      <c r="I27" s="79" t="s">
        <v>273</v>
      </c>
      <c r="J27" s="11">
        <v>25</v>
      </c>
      <c r="K27" s="40">
        <f>J27/G27</f>
        <v>15.625</v>
      </c>
      <c r="L27" s="40">
        <f>J27/H27</f>
        <v>2.4752475247524752</v>
      </c>
      <c r="M27" s="11"/>
    </row>
    <row r="28" spans="1:13" x14ac:dyDescent="0.25">
      <c r="A28" s="73"/>
      <c r="B28" s="76"/>
      <c r="C28" s="66"/>
      <c r="D28" s="8" t="s">
        <v>147</v>
      </c>
      <c r="E28" s="28">
        <v>45083</v>
      </c>
      <c r="F28" s="12">
        <v>1256</v>
      </c>
      <c r="G28" s="44">
        <v>2.6</v>
      </c>
      <c r="H28" s="12">
        <v>23.9</v>
      </c>
      <c r="I28" s="80"/>
      <c r="J28" s="12">
        <v>29</v>
      </c>
      <c r="K28" s="41">
        <f t="shared" ref="K28:K29" si="12">J28/G28</f>
        <v>11.153846153846153</v>
      </c>
      <c r="L28" s="41">
        <f t="shared" ref="L28:L29" si="13">J28/H28</f>
        <v>1.2133891213389123</v>
      </c>
      <c r="M28" s="12"/>
    </row>
    <row r="29" spans="1:13" ht="14.4" thickBot="1" x14ac:dyDescent="0.3">
      <c r="A29" s="74"/>
      <c r="B29" s="76"/>
      <c r="C29" s="66"/>
      <c r="D29" s="8" t="s">
        <v>148</v>
      </c>
      <c r="E29" s="28">
        <v>45083</v>
      </c>
      <c r="F29" s="12">
        <v>1308</v>
      </c>
      <c r="G29" s="45">
        <v>3.1</v>
      </c>
      <c r="H29" s="13">
        <v>24.2</v>
      </c>
      <c r="I29" s="81"/>
      <c r="J29" s="13">
        <v>32</v>
      </c>
      <c r="K29" s="42">
        <f t="shared" si="12"/>
        <v>10.32258064516129</v>
      </c>
      <c r="L29" s="42">
        <f t="shared" si="13"/>
        <v>1.3223140495867769</v>
      </c>
      <c r="M29" s="13"/>
    </row>
    <row r="30" spans="1:13" ht="14.4" thickBot="1" x14ac:dyDescent="0.3">
      <c r="A30" s="50"/>
      <c r="B30" s="70" t="s">
        <v>1</v>
      </c>
      <c r="C30" s="70"/>
      <c r="D30" s="71"/>
      <c r="E30" s="34"/>
      <c r="F30" s="34"/>
      <c r="G30" s="48">
        <f>SUM(G27:G29)</f>
        <v>7.3000000000000007</v>
      </c>
      <c r="H30" s="49">
        <f>SUM(H27:H29)</f>
        <v>58.2</v>
      </c>
      <c r="I30" s="49"/>
      <c r="J30" s="49"/>
      <c r="K30" s="55"/>
      <c r="L30" s="55"/>
      <c r="M30" s="49"/>
    </row>
    <row r="31" spans="1:13" x14ac:dyDescent="0.25">
      <c r="A31" s="72" t="s">
        <v>230</v>
      </c>
      <c r="B31" s="77" t="s">
        <v>194</v>
      </c>
      <c r="C31" s="62" t="s">
        <v>7</v>
      </c>
      <c r="D31" s="10" t="s">
        <v>149</v>
      </c>
      <c r="E31" s="26">
        <v>45083</v>
      </c>
      <c r="F31" s="27">
        <v>1241</v>
      </c>
      <c r="G31" s="43">
        <v>2.1</v>
      </c>
      <c r="H31" s="11">
        <v>16.899999999999999</v>
      </c>
      <c r="I31" s="79" t="s">
        <v>274</v>
      </c>
      <c r="J31" s="11">
        <v>30</v>
      </c>
      <c r="K31" s="40">
        <f>J31/G31</f>
        <v>14.285714285714285</v>
      </c>
      <c r="L31" s="40">
        <f>J31/H31</f>
        <v>1.775147928994083</v>
      </c>
      <c r="M31" s="11"/>
    </row>
    <row r="32" spans="1:13" x14ac:dyDescent="0.25">
      <c r="A32" s="73"/>
      <c r="B32" s="76"/>
      <c r="C32" s="66"/>
      <c r="D32" s="8" t="s">
        <v>150</v>
      </c>
      <c r="E32" s="28">
        <v>45083</v>
      </c>
      <c r="F32" s="12">
        <v>1255</v>
      </c>
      <c r="G32" s="44">
        <v>1.3</v>
      </c>
      <c r="H32" s="12">
        <v>15.2</v>
      </c>
      <c r="I32" s="80"/>
      <c r="J32" s="12">
        <v>27</v>
      </c>
      <c r="K32" s="41">
        <f t="shared" ref="K32:K33" si="14">J32/G32</f>
        <v>20.76923076923077</v>
      </c>
      <c r="L32" s="41">
        <f t="shared" ref="L32:L33" si="15">J32/H32</f>
        <v>1.7763157894736843</v>
      </c>
      <c r="M32" s="12"/>
    </row>
    <row r="33" spans="1:13" ht="14.4" thickBot="1" x14ac:dyDescent="0.3">
      <c r="A33" s="74"/>
      <c r="B33" s="78"/>
      <c r="C33" s="67"/>
      <c r="D33" s="9" t="s">
        <v>151</v>
      </c>
      <c r="E33" s="29">
        <v>45083</v>
      </c>
      <c r="F33" s="13">
        <v>1325</v>
      </c>
      <c r="G33" s="45">
        <v>2.6</v>
      </c>
      <c r="H33" s="13">
        <v>27.1</v>
      </c>
      <c r="I33" s="81"/>
      <c r="J33" s="13">
        <v>34</v>
      </c>
      <c r="K33" s="42">
        <f t="shared" si="14"/>
        <v>13.076923076923077</v>
      </c>
      <c r="L33" s="42">
        <f t="shared" si="15"/>
        <v>1.2546125461254611</v>
      </c>
      <c r="M33" s="13"/>
    </row>
    <row r="34" spans="1:13" ht="14.4" thickBot="1" x14ac:dyDescent="0.3">
      <c r="A34" s="50"/>
      <c r="B34" s="70" t="s">
        <v>1</v>
      </c>
      <c r="C34" s="70"/>
      <c r="D34" s="71"/>
      <c r="E34" s="34"/>
      <c r="F34" s="34"/>
      <c r="G34" s="51">
        <f>SUM(G31:G33)</f>
        <v>6</v>
      </c>
      <c r="H34" s="49">
        <f>SUM(H31:H33)</f>
        <v>59.199999999999996</v>
      </c>
      <c r="I34" s="49"/>
      <c r="J34" s="49"/>
      <c r="K34" s="55"/>
      <c r="L34" s="55"/>
      <c r="M34" s="49"/>
    </row>
    <row r="35" spans="1:13" x14ac:dyDescent="0.25">
      <c r="A35" s="72" t="s">
        <v>242</v>
      </c>
      <c r="B35" s="75" t="s">
        <v>195</v>
      </c>
      <c r="C35" s="61" t="s">
        <v>8</v>
      </c>
      <c r="D35" s="7" t="s">
        <v>152</v>
      </c>
      <c r="E35" s="32">
        <v>45082</v>
      </c>
      <c r="F35" s="11">
        <v>1428</v>
      </c>
      <c r="G35" s="43">
        <v>1.7</v>
      </c>
      <c r="H35" s="11">
        <v>17.600000000000001</v>
      </c>
      <c r="I35" s="79" t="s">
        <v>275</v>
      </c>
      <c r="J35" s="11">
        <v>30</v>
      </c>
      <c r="K35" s="40">
        <v>13.157894736842106</v>
      </c>
      <c r="L35" s="40">
        <v>1.7985611510791366</v>
      </c>
      <c r="M35" s="11"/>
    </row>
    <row r="36" spans="1:13" x14ac:dyDescent="0.25">
      <c r="A36" s="73"/>
      <c r="B36" s="76"/>
      <c r="C36" s="66"/>
      <c r="D36" s="8" t="s">
        <v>153</v>
      </c>
      <c r="E36" s="28">
        <v>45082</v>
      </c>
      <c r="F36" s="12">
        <v>1436</v>
      </c>
      <c r="G36" s="44">
        <v>1.7</v>
      </c>
      <c r="H36" s="12">
        <v>17.7</v>
      </c>
      <c r="I36" s="80"/>
      <c r="J36" s="12">
        <v>25</v>
      </c>
      <c r="K36" s="41">
        <v>12.5</v>
      </c>
      <c r="L36" s="41">
        <v>1.0600706713780919</v>
      </c>
      <c r="M36" s="12"/>
    </row>
    <row r="37" spans="1:13" ht="14.4" thickBot="1" x14ac:dyDescent="0.3">
      <c r="A37" s="74"/>
      <c r="B37" s="76"/>
      <c r="C37" s="66"/>
      <c r="D37" s="8" t="s">
        <v>154</v>
      </c>
      <c r="E37" s="28">
        <v>45082</v>
      </c>
      <c r="F37" s="12">
        <v>1424</v>
      </c>
      <c r="G37" s="45">
        <v>2.4</v>
      </c>
      <c r="H37" s="13">
        <v>31.3</v>
      </c>
      <c r="I37" s="81"/>
      <c r="J37" s="13">
        <v>32</v>
      </c>
      <c r="K37" s="42">
        <v>9.5121951219512209</v>
      </c>
      <c r="L37" s="42">
        <v>0.6</v>
      </c>
      <c r="M37" s="13"/>
    </row>
    <row r="38" spans="1:13" ht="14.4" thickBot="1" x14ac:dyDescent="0.3">
      <c r="A38" s="50"/>
      <c r="B38" s="70" t="s">
        <v>1</v>
      </c>
      <c r="C38" s="70"/>
      <c r="D38" s="71"/>
      <c r="E38" s="34"/>
      <c r="F38" s="34"/>
      <c r="G38" s="48">
        <f>SUM(G35:G37)</f>
        <v>5.8</v>
      </c>
      <c r="H38" s="49">
        <f>SUM(H35:H37)</f>
        <v>66.599999999999994</v>
      </c>
      <c r="I38" s="49"/>
      <c r="J38" s="49"/>
      <c r="K38" s="55"/>
      <c r="L38" s="55"/>
      <c r="M38" s="49"/>
    </row>
    <row r="39" spans="1:13" x14ac:dyDescent="0.25">
      <c r="A39" s="72" t="s">
        <v>231</v>
      </c>
      <c r="B39" s="77" t="s">
        <v>196</v>
      </c>
      <c r="C39" s="62" t="s">
        <v>8</v>
      </c>
      <c r="D39" s="10" t="s">
        <v>155</v>
      </c>
      <c r="E39" s="26">
        <v>45082</v>
      </c>
      <c r="F39" s="27">
        <v>1445</v>
      </c>
      <c r="G39" s="43">
        <v>2.5</v>
      </c>
      <c r="H39" s="11">
        <v>19.2</v>
      </c>
      <c r="I39" s="79" t="s">
        <v>276</v>
      </c>
      <c r="J39" s="11">
        <v>32</v>
      </c>
      <c r="K39" s="40">
        <f>J39/G39</f>
        <v>12.8</v>
      </c>
      <c r="L39" s="40">
        <f>J39/H39</f>
        <v>1.6666666666666667</v>
      </c>
      <c r="M39" s="11"/>
    </row>
    <row r="40" spans="1:13" x14ac:dyDescent="0.25">
      <c r="A40" s="73"/>
      <c r="B40" s="76"/>
      <c r="C40" s="66"/>
      <c r="D40" s="8" t="s">
        <v>156</v>
      </c>
      <c r="E40" s="28">
        <v>45082</v>
      </c>
      <c r="F40" s="12">
        <v>1434</v>
      </c>
      <c r="G40" s="44">
        <v>1.3</v>
      </c>
      <c r="H40" s="12">
        <v>11.1</v>
      </c>
      <c r="I40" s="80"/>
      <c r="J40" s="12">
        <v>24</v>
      </c>
      <c r="K40" s="41">
        <f t="shared" ref="K40:K41" si="16">J40/G40</f>
        <v>18.46153846153846</v>
      </c>
      <c r="L40" s="41">
        <f t="shared" ref="L40:L41" si="17">J40/H40</f>
        <v>2.1621621621621623</v>
      </c>
      <c r="M40" s="12"/>
    </row>
    <row r="41" spans="1:13" ht="14.4" thickBot="1" x14ac:dyDescent="0.3">
      <c r="A41" s="74"/>
      <c r="B41" s="78"/>
      <c r="C41" s="67"/>
      <c r="D41" s="9" t="s">
        <v>228</v>
      </c>
      <c r="E41" s="29">
        <v>45082</v>
      </c>
      <c r="F41" s="13">
        <v>1415</v>
      </c>
      <c r="G41" s="45">
        <v>1.3</v>
      </c>
      <c r="H41" s="13">
        <v>12.3</v>
      </c>
      <c r="I41" s="81"/>
      <c r="J41" s="13">
        <v>25</v>
      </c>
      <c r="K41" s="42">
        <f t="shared" si="16"/>
        <v>19.23076923076923</v>
      </c>
      <c r="L41" s="42">
        <f t="shared" si="17"/>
        <v>2.0325203252032518</v>
      </c>
      <c r="M41" s="53" t="s">
        <v>229</v>
      </c>
    </row>
    <row r="42" spans="1:13" ht="14.4" thickBot="1" x14ac:dyDescent="0.3">
      <c r="A42" s="50"/>
      <c r="B42" s="70" t="s">
        <v>1</v>
      </c>
      <c r="C42" s="70"/>
      <c r="D42" s="71"/>
      <c r="E42" s="34"/>
      <c r="F42" s="34"/>
      <c r="G42" s="48">
        <f>SUM(G39:G41)</f>
        <v>5.0999999999999996</v>
      </c>
      <c r="H42" s="49">
        <f>SUM(H39:H41)</f>
        <v>42.599999999999994</v>
      </c>
      <c r="I42" s="49"/>
      <c r="J42" s="49"/>
      <c r="K42" s="55"/>
      <c r="L42" s="55"/>
      <c r="M42" s="49"/>
    </row>
    <row r="43" spans="1:13" x14ac:dyDescent="0.25">
      <c r="A43" s="72" t="s">
        <v>232</v>
      </c>
      <c r="B43" s="75" t="s">
        <v>197</v>
      </c>
      <c r="C43" s="61" t="s">
        <v>9</v>
      </c>
      <c r="D43" s="7" t="s">
        <v>157</v>
      </c>
      <c r="E43" s="32">
        <v>45083</v>
      </c>
      <c r="F43" s="11">
        <v>1055</v>
      </c>
      <c r="G43" s="43">
        <v>1.9</v>
      </c>
      <c r="H43" s="11">
        <v>15.3</v>
      </c>
      <c r="I43" s="79" t="s">
        <v>277</v>
      </c>
      <c r="J43" s="11">
        <v>31</v>
      </c>
      <c r="K43" s="40">
        <f>J43/G43</f>
        <v>16.315789473684212</v>
      </c>
      <c r="L43" s="40">
        <f>J43/H43</f>
        <v>2.0261437908496731</v>
      </c>
      <c r="M43" s="11"/>
    </row>
    <row r="44" spans="1:13" x14ac:dyDescent="0.25">
      <c r="A44" s="73"/>
      <c r="B44" s="76"/>
      <c r="C44" s="66"/>
      <c r="D44" s="8" t="s">
        <v>158</v>
      </c>
      <c r="E44" s="28">
        <v>45083</v>
      </c>
      <c r="F44" s="12">
        <v>1130</v>
      </c>
      <c r="G44" s="44">
        <v>2.1</v>
      </c>
      <c r="H44" s="12">
        <v>18.2</v>
      </c>
      <c r="I44" s="80"/>
      <c r="J44" s="12">
        <v>30</v>
      </c>
      <c r="K44" s="41">
        <f t="shared" ref="K44:K45" si="18">J44/G44</f>
        <v>14.285714285714285</v>
      </c>
      <c r="L44" s="41">
        <f t="shared" ref="L44:L45" si="19">J44/H44</f>
        <v>1.6483516483516485</v>
      </c>
      <c r="M44" s="12"/>
    </row>
    <row r="45" spans="1:13" ht="14.4" thickBot="1" x14ac:dyDescent="0.3">
      <c r="A45" s="74"/>
      <c r="B45" s="76"/>
      <c r="C45" s="66"/>
      <c r="D45" s="8" t="s">
        <v>159</v>
      </c>
      <c r="E45" s="28">
        <v>45083</v>
      </c>
      <c r="F45" s="12">
        <v>1126</v>
      </c>
      <c r="G45" s="45">
        <v>1.6</v>
      </c>
      <c r="H45" s="13">
        <v>10.7</v>
      </c>
      <c r="I45" s="81"/>
      <c r="J45" s="13">
        <v>26</v>
      </c>
      <c r="K45" s="42">
        <f t="shared" si="18"/>
        <v>16.25</v>
      </c>
      <c r="L45" s="42">
        <f t="shared" si="19"/>
        <v>2.429906542056075</v>
      </c>
      <c r="M45" s="13"/>
    </row>
    <row r="46" spans="1:13" ht="14.4" thickBot="1" x14ac:dyDescent="0.3">
      <c r="A46" s="50"/>
      <c r="B46" s="70" t="s">
        <v>1</v>
      </c>
      <c r="C46" s="70"/>
      <c r="D46" s="71"/>
      <c r="E46" s="34"/>
      <c r="F46" s="34"/>
      <c r="G46" s="48">
        <f>SUM(G43:G45)</f>
        <v>5.6</v>
      </c>
      <c r="H46" s="49">
        <f>SUM(H43:H45)</f>
        <v>44.2</v>
      </c>
      <c r="I46" s="49"/>
      <c r="J46" s="49"/>
      <c r="K46" s="55"/>
      <c r="L46" s="55"/>
      <c r="M46" s="49"/>
    </row>
    <row r="47" spans="1:13" x14ac:dyDescent="0.25">
      <c r="A47" s="72" t="s">
        <v>233</v>
      </c>
      <c r="B47" s="77" t="s">
        <v>198</v>
      </c>
      <c r="C47" s="62" t="s">
        <v>9</v>
      </c>
      <c r="D47" s="10" t="s">
        <v>160</v>
      </c>
      <c r="E47" s="26">
        <v>45083</v>
      </c>
      <c r="F47" s="27">
        <v>1045</v>
      </c>
      <c r="G47" s="43">
        <v>1.2</v>
      </c>
      <c r="H47" s="11">
        <v>9.4</v>
      </c>
      <c r="I47" s="79" t="s">
        <v>278</v>
      </c>
      <c r="J47" s="11">
        <v>24</v>
      </c>
      <c r="K47" s="40">
        <f>J47/G47</f>
        <v>20</v>
      </c>
      <c r="L47" s="40">
        <f>J47/H47</f>
        <v>2.5531914893617018</v>
      </c>
      <c r="M47" s="11"/>
    </row>
    <row r="48" spans="1:13" x14ac:dyDescent="0.25">
      <c r="A48" s="73"/>
      <c r="B48" s="76"/>
      <c r="C48" s="66"/>
      <c r="D48" s="8" t="s">
        <v>161</v>
      </c>
      <c r="E48" s="28">
        <v>45083</v>
      </c>
      <c r="F48" s="12">
        <v>1100</v>
      </c>
      <c r="G48" s="44">
        <v>2.1</v>
      </c>
      <c r="H48" s="12">
        <v>20.5</v>
      </c>
      <c r="I48" s="80"/>
      <c r="J48" s="12">
        <v>31</v>
      </c>
      <c r="K48" s="41">
        <f t="shared" ref="K48:K49" si="20">J48/G48</f>
        <v>14.761904761904761</v>
      </c>
      <c r="L48" s="41">
        <f t="shared" ref="L48:L49" si="21">J48/H48</f>
        <v>1.5121951219512195</v>
      </c>
      <c r="M48" s="12"/>
    </row>
    <row r="49" spans="1:13" ht="14.4" thickBot="1" x14ac:dyDescent="0.3">
      <c r="A49" s="74"/>
      <c r="B49" s="78"/>
      <c r="C49" s="67"/>
      <c r="D49" s="9" t="s">
        <v>162</v>
      </c>
      <c r="E49" s="29">
        <v>45083</v>
      </c>
      <c r="F49" s="13">
        <v>1115</v>
      </c>
      <c r="G49" s="45">
        <v>2.9</v>
      </c>
      <c r="H49" s="13">
        <v>23.5</v>
      </c>
      <c r="I49" s="81"/>
      <c r="J49" s="13">
        <v>35</v>
      </c>
      <c r="K49" s="42">
        <f t="shared" si="20"/>
        <v>12.068965517241379</v>
      </c>
      <c r="L49" s="42">
        <f t="shared" si="21"/>
        <v>1.4893617021276595</v>
      </c>
      <c r="M49" s="13"/>
    </row>
    <row r="50" spans="1:13" ht="14.4" thickBot="1" x14ac:dyDescent="0.3">
      <c r="A50" s="50"/>
      <c r="B50" s="70" t="s">
        <v>1</v>
      </c>
      <c r="C50" s="70"/>
      <c r="D50" s="71"/>
      <c r="E50" s="34"/>
      <c r="F50" s="34"/>
      <c r="G50" s="48">
        <f>SUM(G47:G49)</f>
        <v>6.1999999999999993</v>
      </c>
      <c r="H50" s="49">
        <f>SUM(H47:H49)</f>
        <v>53.4</v>
      </c>
      <c r="I50" s="49"/>
      <c r="J50" s="49"/>
      <c r="K50" s="55"/>
      <c r="L50" s="55"/>
      <c r="M50" s="49"/>
    </row>
    <row r="51" spans="1:13" x14ac:dyDescent="0.25">
      <c r="A51" s="72" t="s">
        <v>214</v>
      </c>
      <c r="B51" s="75" t="s">
        <v>199</v>
      </c>
      <c r="C51" s="61" t="s">
        <v>10</v>
      </c>
      <c r="D51" s="7" t="s">
        <v>163</v>
      </c>
      <c r="E51" s="32">
        <v>45082</v>
      </c>
      <c r="F51" s="11">
        <v>1048</v>
      </c>
      <c r="G51" s="43">
        <v>1.4</v>
      </c>
      <c r="H51" s="11">
        <v>9.8000000000000007</v>
      </c>
      <c r="I51" s="79" t="s">
        <v>279</v>
      </c>
      <c r="J51" s="11">
        <v>24</v>
      </c>
      <c r="K51" s="40">
        <f>J51/G51</f>
        <v>17.142857142857142</v>
      </c>
      <c r="L51" s="40">
        <f>J51/H51</f>
        <v>2.4489795918367343</v>
      </c>
      <c r="M51" s="11"/>
    </row>
    <row r="52" spans="1:13" x14ac:dyDescent="0.25">
      <c r="A52" s="73"/>
      <c r="B52" s="76"/>
      <c r="C52" s="66"/>
      <c r="D52" s="8" t="s">
        <v>164</v>
      </c>
      <c r="E52" s="28">
        <v>45082</v>
      </c>
      <c r="F52" s="12">
        <v>1105</v>
      </c>
      <c r="G52" s="44">
        <v>2.6</v>
      </c>
      <c r="H52" s="12">
        <v>28.2</v>
      </c>
      <c r="I52" s="80"/>
      <c r="J52" s="12">
        <v>33</v>
      </c>
      <c r="K52" s="41">
        <f t="shared" ref="K52:K53" si="22">J52/G52</f>
        <v>12.692307692307692</v>
      </c>
      <c r="L52" s="41">
        <f t="shared" ref="L52:L53" si="23">J52/H52</f>
        <v>1.1702127659574468</v>
      </c>
      <c r="M52" s="12"/>
    </row>
    <row r="53" spans="1:13" ht="14.4" thickBot="1" x14ac:dyDescent="0.3">
      <c r="A53" s="74"/>
      <c r="B53" s="76"/>
      <c r="C53" s="66"/>
      <c r="D53" s="8" t="s">
        <v>165</v>
      </c>
      <c r="E53" s="28">
        <v>45082</v>
      </c>
      <c r="F53" s="12">
        <v>1015</v>
      </c>
      <c r="G53" s="45">
        <v>3.8</v>
      </c>
      <c r="H53" s="13">
        <v>46.2</v>
      </c>
      <c r="I53" s="81"/>
      <c r="J53" s="13">
        <v>40</v>
      </c>
      <c r="K53" s="42">
        <f t="shared" si="22"/>
        <v>10.526315789473685</v>
      </c>
      <c r="L53" s="42">
        <f t="shared" si="23"/>
        <v>0.86580086580086579</v>
      </c>
      <c r="M53" s="13"/>
    </row>
    <row r="54" spans="1:13" ht="14.4" thickBot="1" x14ac:dyDescent="0.3">
      <c r="A54" s="50"/>
      <c r="B54" s="70" t="s">
        <v>1</v>
      </c>
      <c r="C54" s="70"/>
      <c r="D54" s="71"/>
      <c r="E54" s="34"/>
      <c r="F54" s="34"/>
      <c r="G54" s="48">
        <f>SUM(G51:G53)</f>
        <v>7.8</v>
      </c>
      <c r="H54" s="49">
        <f>SUM(H51:H53)</f>
        <v>84.2</v>
      </c>
      <c r="I54" s="49"/>
      <c r="J54" s="49"/>
      <c r="K54" s="55"/>
      <c r="L54" s="55"/>
      <c r="M54" s="49"/>
    </row>
    <row r="55" spans="1:13" x14ac:dyDescent="0.25">
      <c r="A55" s="72" t="s">
        <v>234</v>
      </c>
      <c r="B55" s="77" t="s">
        <v>200</v>
      </c>
      <c r="C55" s="62" t="s">
        <v>10</v>
      </c>
      <c r="D55" s="10" t="s">
        <v>166</v>
      </c>
      <c r="E55" s="26">
        <v>45082</v>
      </c>
      <c r="F55" s="27">
        <v>1108</v>
      </c>
      <c r="G55" s="43">
        <v>2.1</v>
      </c>
      <c r="H55" s="11">
        <v>17.8</v>
      </c>
      <c r="I55" s="79" t="s">
        <v>280</v>
      </c>
      <c r="J55" s="11">
        <v>32</v>
      </c>
      <c r="K55" s="40">
        <f>J55/G55</f>
        <v>15.238095238095237</v>
      </c>
      <c r="L55" s="40">
        <f>J55/H55</f>
        <v>1.797752808988764</v>
      </c>
      <c r="M55" s="11"/>
    </row>
    <row r="56" spans="1:13" x14ac:dyDescent="0.25">
      <c r="A56" s="73"/>
      <c r="B56" s="76"/>
      <c r="C56" s="66"/>
      <c r="D56" s="8" t="s">
        <v>167</v>
      </c>
      <c r="E56" s="28">
        <v>45082</v>
      </c>
      <c r="F56" s="12">
        <v>1035</v>
      </c>
      <c r="G56" s="44">
        <v>1.8</v>
      </c>
      <c r="H56" s="41">
        <v>22</v>
      </c>
      <c r="I56" s="80"/>
      <c r="J56" s="41">
        <v>32</v>
      </c>
      <c r="K56" s="41">
        <f t="shared" ref="K56:K57" si="24">J56/G56</f>
        <v>17.777777777777779</v>
      </c>
      <c r="L56" s="41">
        <f t="shared" ref="L56:L57" si="25">J56/H56</f>
        <v>1.4545454545454546</v>
      </c>
      <c r="M56" s="12"/>
    </row>
    <row r="57" spans="1:13" ht="14.4" thickBot="1" x14ac:dyDescent="0.3">
      <c r="A57" s="74"/>
      <c r="B57" s="78"/>
      <c r="C57" s="67"/>
      <c r="D57" s="9" t="s">
        <v>168</v>
      </c>
      <c r="E57" s="29">
        <v>45082</v>
      </c>
      <c r="F57" s="13">
        <v>1052</v>
      </c>
      <c r="G57" s="45">
        <v>1.3</v>
      </c>
      <c r="H57" s="13">
        <v>9.6999999999999993</v>
      </c>
      <c r="I57" s="81"/>
      <c r="J57" s="13">
        <v>26</v>
      </c>
      <c r="K57" s="42">
        <f t="shared" si="24"/>
        <v>20</v>
      </c>
      <c r="L57" s="42">
        <f t="shared" si="25"/>
        <v>2.6804123711340209</v>
      </c>
      <c r="M57" s="13"/>
    </row>
    <row r="58" spans="1:13" ht="14.4" thickBot="1" x14ac:dyDescent="0.3">
      <c r="A58" s="50"/>
      <c r="B58" s="70" t="s">
        <v>1</v>
      </c>
      <c r="C58" s="70"/>
      <c r="D58" s="71"/>
      <c r="E58" s="34"/>
      <c r="F58" s="34"/>
      <c r="G58" s="48">
        <f>SUM(G55:G57)</f>
        <v>5.2</v>
      </c>
      <c r="H58" s="49">
        <f>SUM(H55:H57)</f>
        <v>49.5</v>
      </c>
      <c r="I58" s="49"/>
      <c r="J58" s="49"/>
      <c r="K58" s="55"/>
      <c r="L58" s="55"/>
      <c r="M58" s="49"/>
    </row>
    <row r="59" spans="1:13" x14ac:dyDescent="0.25">
      <c r="A59" s="72" t="s">
        <v>213</v>
      </c>
      <c r="B59" s="75" t="s">
        <v>201</v>
      </c>
      <c r="C59" s="61" t="s">
        <v>14</v>
      </c>
      <c r="D59" s="7" t="s">
        <v>169</v>
      </c>
      <c r="E59" s="32">
        <v>45082</v>
      </c>
      <c r="F59" s="11">
        <v>1010</v>
      </c>
      <c r="G59" s="43">
        <v>3.6</v>
      </c>
      <c r="H59" s="11">
        <v>26.7</v>
      </c>
      <c r="I59" s="79" t="s">
        <v>281</v>
      </c>
      <c r="J59" s="11">
        <v>30</v>
      </c>
      <c r="K59" s="40">
        <f>J59/G59</f>
        <v>8.3333333333333339</v>
      </c>
      <c r="L59" s="40">
        <f>J59/H59</f>
        <v>1.1235955056179776</v>
      </c>
      <c r="M59" s="11"/>
    </row>
    <row r="60" spans="1:13" x14ac:dyDescent="0.25">
      <c r="A60" s="73"/>
      <c r="B60" s="76"/>
      <c r="C60" s="66"/>
      <c r="D60" s="8" t="s">
        <v>170</v>
      </c>
      <c r="E60" s="28">
        <v>45082</v>
      </c>
      <c r="F60" s="12">
        <v>1230</v>
      </c>
      <c r="G60" s="44">
        <v>2.2000000000000002</v>
      </c>
      <c r="H60" s="12">
        <v>26.3</v>
      </c>
      <c r="I60" s="80"/>
      <c r="J60" s="12">
        <v>35</v>
      </c>
      <c r="K60" s="41">
        <f t="shared" ref="K60:K61" si="26">J60/G60</f>
        <v>15.909090909090908</v>
      </c>
      <c r="L60" s="41">
        <f t="shared" ref="L60:L61" si="27">J60/H60</f>
        <v>1.3307984790874525</v>
      </c>
      <c r="M60" s="12"/>
    </row>
    <row r="61" spans="1:13" ht="14.4" thickBot="1" x14ac:dyDescent="0.3">
      <c r="A61" s="74"/>
      <c r="B61" s="76"/>
      <c r="C61" s="66"/>
      <c r="D61" s="8" t="s">
        <v>171</v>
      </c>
      <c r="E61" s="28">
        <v>45082</v>
      </c>
      <c r="F61" s="12">
        <v>1237</v>
      </c>
      <c r="G61" s="45">
        <v>1.6</v>
      </c>
      <c r="H61" s="13">
        <v>16.3</v>
      </c>
      <c r="I61" s="81"/>
      <c r="J61" s="13">
        <v>27</v>
      </c>
      <c r="K61" s="42">
        <f t="shared" si="26"/>
        <v>16.875</v>
      </c>
      <c r="L61" s="42">
        <f t="shared" si="27"/>
        <v>1.656441717791411</v>
      </c>
      <c r="M61" s="13"/>
    </row>
    <row r="62" spans="1:13" ht="14.4" thickBot="1" x14ac:dyDescent="0.3">
      <c r="A62" s="50"/>
      <c r="B62" s="70" t="s">
        <v>1</v>
      </c>
      <c r="C62" s="70"/>
      <c r="D62" s="71"/>
      <c r="E62" s="34"/>
      <c r="F62" s="34"/>
      <c r="G62" s="48">
        <f>SUM(G59:G61)</f>
        <v>7.4</v>
      </c>
      <c r="H62" s="49">
        <f>SUM(H59:H61)</f>
        <v>69.3</v>
      </c>
      <c r="I62" s="49"/>
      <c r="J62" s="49"/>
      <c r="K62" s="55"/>
      <c r="L62" s="55"/>
      <c r="M62" s="49"/>
    </row>
    <row r="63" spans="1:13" x14ac:dyDescent="0.25">
      <c r="A63" s="72" t="s">
        <v>235</v>
      </c>
      <c r="B63" s="77" t="s">
        <v>202</v>
      </c>
      <c r="C63" s="62" t="s">
        <v>14</v>
      </c>
      <c r="D63" s="10" t="s">
        <v>172</v>
      </c>
      <c r="E63" s="26">
        <v>45082</v>
      </c>
      <c r="F63" s="27">
        <v>1107</v>
      </c>
      <c r="G63" s="43">
        <v>3.4</v>
      </c>
      <c r="H63" s="11">
        <v>24.7</v>
      </c>
      <c r="I63" s="79" t="s">
        <v>282</v>
      </c>
      <c r="J63" s="11">
        <v>33</v>
      </c>
      <c r="K63" s="40">
        <f>J63/G63</f>
        <v>9.7058823529411775</v>
      </c>
      <c r="L63" s="40">
        <f>J63/H63</f>
        <v>1.3360323886639676</v>
      </c>
      <c r="M63" s="11"/>
    </row>
    <row r="64" spans="1:13" x14ac:dyDescent="0.25">
      <c r="A64" s="73"/>
      <c r="B64" s="76"/>
      <c r="C64" s="66"/>
      <c r="D64" s="8" t="s">
        <v>173</v>
      </c>
      <c r="E64" s="28">
        <v>45083</v>
      </c>
      <c r="F64" s="12">
        <v>1323</v>
      </c>
      <c r="G64" s="44">
        <v>1.3</v>
      </c>
      <c r="H64" s="12">
        <v>9.3000000000000007</v>
      </c>
      <c r="I64" s="80"/>
      <c r="J64" s="12">
        <v>24</v>
      </c>
      <c r="K64" s="41">
        <f t="shared" ref="K64:K65" si="28">J64/G64</f>
        <v>18.46153846153846</v>
      </c>
      <c r="L64" s="41">
        <f t="shared" ref="L64:L65" si="29">J64/H64</f>
        <v>2.5806451612903225</v>
      </c>
      <c r="M64" s="12"/>
    </row>
    <row r="65" spans="1:13" ht="14.4" thickBot="1" x14ac:dyDescent="0.3">
      <c r="A65" s="74"/>
      <c r="B65" s="78"/>
      <c r="C65" s="67"/>
      <c r="D65" s="9" t="s">
        <v>174</v>
      </c>
      <c r="E65" s="29">
        <v>45083</v>
      </c>
      <c r="F65" s="13">
        <v>1358</v>
      </c>
      <c r="G65" s="45">
        <v>1.8</v>
      </c>
      <c r="H65" s="13">
        <v>22.3</v>
      </c>
      <c r="I65" s="81"/>
      <c r="J65" s="13">
        <v>31</v>
      </c>
      <c r="K65" s="42">
        <f t="shared" si="28"/>
        <v>17.222222222222221</v>
      </c>
      <c r="L65" s="42">
        <f t="shared" si="29"/>
        <v>1.3901345291479821</v>
      </c>
      <c r="M65" s="13"/>
    </row>
    <row r="66" spans="1:13" ht="14.4" thickBot="1" x14ac:dyDescent="0.3">
      <c r="A66" s="50"/>
      <c r="B66" s="70" t="s">
        <v>1</v>
      </c>
      <c r="C66" s="70"/>
      <c r="D66" s="71"/>
      <c r="E66" s="34"/>
      <c r="F66" s="34"/>
      <c r="G66" s="48">
        <f>SUM(G63:G65)</f>
        <v>6.5</v>
      </c>
      <c r="H66" s="49">
        <f>SUM(H63:H65)</f>
        <v>56.3</v>
      </c>
      <c r="I66" s="49"/>
      <c r="J66" s="49"/>
      <c r="K66" s="55"/>
      <c r="L66" s="55"/>
      <c r="M66" s="49"/>
    </row>
    <row r="67" spans="1:13" x14ac:dyDescent="0.25">
      <c r="A67" s="72" t="s">
        <v>236</v>
      </c>
      <c r="B67" s="75" t="s">
        <v>203</v>
      </c>
      <c r="C67" s="61" t="s">
        <v>11</v>
      </c>
      <c r="D67" s="7" t="s">
        <v>175</v>
      </c>
      <c r="E67" s="32">
        <v>45082</v>
      </c>
      <c r="F67" s="11">
        <v>1228</v>
      </c>
      <c r="G67" s="43">
        <v>2.8</v>
      </c>
      <c r="H67" s="11">
        <v>24.6</v>
      </c>
      <c r="I67" s="79" t="s">
        <v>283</v>
      </c>
      <c r="J67" s="11">
        <v>35</v>
      </c>
      <c r="K67" s="40">
        <f>J67/G67</f>
        <v>12.5</v>
      </c>
      <c r="L67" s="40">
        <f>J67/H67</f>
        <v>1.4227642276422763</v>
      </c>
      <c r="M67" s="11"/>
    </row>
    <row r="68" spans="1:13" x14ac:dyDescent="0.25">
      <c r="A68" s="73"/>
      <c r="B68" s="76"/>
      <c r="C68" s="66"/>
      <c r="D68" s="8" t="s">
        <v>176</v>
      </c>
      <c r="E68" s="28">
        <v>45082</v>
      </c>
      <c r="F68" s="12">
        <v>1308</v>
      </c>
      <c r="G68" s="44">
        <v>1.8</v>
      </c>
      <c r="H68" s="12">
        <v>14.4</v>
      </c>
      <c r="I68" s="80"/>
      <c r="J68" s="12">
        <v>29</v>
      </c>
      <c r="K68" s="41">
        <f t="shared" ref="K68:K69" si="30">J68/G68</f>
        <v>16.111111111111111</v>
      </c>
      <c r="L68" s="41">
        <f t="shared" ref="L68:L69" si="31">J68/H68</f>
        <v>2.0138888888888888</v>
      </c>
      <c r="M68" s="12"/>
    </row>
    <row r="69" spans="1:13" ht="14.4" thickBot="1" x14ac:dyDescent="0.3">
      <c r="A69" s="74"/>
      <c r="B69" s="76"/>
      <c r="C69" s="66"/>
      <c r="D69" s="8" t="s">
        <v>177</v>
      </c>
      <c r="E69" s="28">
        <v>45082</v>
      </c>
      <c r="F69" s="12">
        <v>1330</v>
      </c>
      <c r="G69" s="45">
        <v>2.4</v>
      </c>
      <c r="H69" s="13">
        <v>15.6</v>
      </c>
      <c r="I69" s="81"/>
      <c r="J69" s="13">
        <v>30</v>
      </c>
      <c r="K69" s="42">
        <f t="shared" si="30"/>
        <v>12.5</v>
      </c>
      <c r="L69" s="42">
        <f t="shared" si="31"/>
        <v>1.9230769230769231</v>
      </c>
      <c r="M69" s="13"/>
    </row>
    <row r="70" spans="1:13" ht="14.4" thickBot="1" x14ac:dyDescent="0.3">
      <c r="A70" s="50"/>
      <c r="B70" s="70" t="s">
        <v>1</v>
      </c>
      <c r="C70" s="70"/>
      <c r="D70" s="71"/>
      <c r="E70" s="34"/>
      <c r="F70" s="34"/>
      <c r="G70" s="51">
        <f>SUM(G67:G69)</f>
        <v>7</v>
      </c>
      <c r="H70" s="49">
        <f>SUM(H67:H69)</f>
        <v>54.6</v>
      </c>
      <c r="I70" s="49"/>
      <c r="J70" s="49"/>
      <c r="K70" s="55"/>
      <c r="L70" s="55"/>
      <c r="M70" s="49"/>
    </row>
    <row r="71" spans="1:13" x14ac:dyDescent="0.25">
      <c r="A71" s="72" t="s">
        <v>237</v>
      </c>
      <c r="B71" s="77" t="s">
        <v>204</v>
      </c>
      <c r="C71" s="62" t="s">
        <v>11</v>
      </c>
      <c r="D71" s="10" t="s">
        <v>178</v>
      </c>
      <c r="E71" s="26">
        <v>45082</v>
      </c>
      <c r="F71" s="27">
        <v>1250</v>
      </c>
      <c r="G71" s="43">
        <v>2.7</v>
      </c>
      <c r="H71" s="11">
        <v>22.4</v>
      </c>
      <c r="I71" s="79" t="s">
        <v>284</v>
      </c>
      <c r="J71" s="11">
        <v>32</v>
      </c>
      <c r="K71" s="40">
        <f>J71/G71</f>
        <v>11.851851851851851</v>
      </c>
      <c r="L71" s="40">
        <f>J71/H71</f>
        <v>1.4285714285714286</v>
      </c>
      <c r="M71" s="11"/>
    </row>
    <row r="72" spans="1:13" x14ac:dyDescent="0.25">
      <c r="A72" s="73"/>
      <c r="B72" s="76"/>
      <c r="C72" s="66"/>
      <c r="D72" s="8" t="s">
        <v>179</v>
      </c>
      <c r="E72" s="28">
        <v>45082</v>
      </c>
      <c r="F72" s="12">
        <v>1320</v>
      </c>
      <c r="G72" s="44">
        <v>3.9</v>
      </c>
      <c r="H72" s="12">
        <v>28.6</v>
      </c>
      <c r="I72" s="80"/>
      <c r="J72" s="12">
        <v>36</v>
      </c>
      <c r="K72" s="41">
        <f t="shared" ref="K72:K73" si="32">J72/G72</f>
        <v>9.2307692307692317</v>
      </c>
      <c r="L72" s="41">
        <f t="shared" ref="L72:L73" si="33">J72/H72</f>
        <v>1.2587412587412588</v>
      </c>
      <c r="M72" s="12"/>
    </row>
    <row r="73" spans="1:13" ht="14.4" thickBot="1" x14ac:dyDescent="0.3">
      <c r="A73" s="74"/>
      <c r="B73" s="78"/>
      <c r="C73" s="67"/>
      <c r="D73" s="9" t="s">
        <v>180</v>
      </c>
      <c r="E73" s="29">
        <v>45082</v>
      </c>
      <c r="F73" s="13">
        <v>1325</v>
      </c>
      <c r="G73" s="45">
        <v>2.2999999999999998</v>
      </c>
      <c r="H73" s="13">
        <v>24.5</v>
      </c>
      <c r="I73" s="81"/>
      <c r="J73" s="13">
        <v>30</v>
      </c>
      <c r="K73" s="42">
        <f t="shared" si="32"/>
        <v>13.043478260869566</v>
      </c>
      <c r="L73" s="42">
        <f t="shared" si="33"/>
        <v>1.2244897959183674</v>
      </c>
      <c r="M73" s="13"/>
    </row>
    <row r="74" spans="1:13" ht="14.4" thickBot="1" x14ac:dyDescent="0.3">
      <c r="A74" s="50"/>
      <c r="B74" s="70" t="s">
        <v>1</v>
      </c>
      <c r="C74" s="70"/>
      <c r="D74" s="71"/>
      <c r="E74" s="34"/>
      <c r="F74" s="34"/>
      <c r="G74" s="48">
        <f>SUM(G71:G73)</f>
        <v>8.8999999999999986</v>
      </c>
      <c r="H74" s="49">
        <f>SUM(H71:H73)</f>
        <v>75.5</v>
      </c>
      <c r="I74" s="49"/>
      <c r="J74" s="49"/>
      <c r="K74" s="55"/>
      <c r="L74" s="55"/>
      <c r="M74" s="49"/>
    </row>
    <row r="75" spans="1:13" x14ac:dyDescent="0.25">
      <c r="A75" s="72" t="s">
        <v>238</v>
      </c>
      <c r="B75" s="75" t="s">
        <v>205</v>
      </c>
      <c r="C75" s="61" t="s">
        <v>12</v>
      </c>
      <c r="D75" s="7" t="s">
        <v>181</v>
      </c>
      <c r="E75" s="32">
        <v>45081</v>
      </c>
      <c r="F75" s="11">
        <v>1220</v>
      </c>
      <c r="G75" s="43">
        <v>2.7</v>
      </c>
      <c r="H75" s="11">
        <v>18.5</v>
      </c>
      <c r="I75" s="79" t="s">
        <v>285</v>
      </c>
      <c r="J75" s="11">
        <v>33</v>
      </c>
      <c r="K75" s="40">
        <f>J75/G75</f>
        <v>12.222222222222221</v>
      </c>
      <c r="L75" s="40">
        <f>J75/H75</f>
        <v>1.7837837837837838</v>
      </c>
      <c r="M75" s="11"/>
    </row>
    <row r="76" spans="1:13" x14ac:dyDescent="0.25">
      <c r="A76" s="73"/>
      <c r="B76" s="76"/>
      <c r="C76" s="66"/>
      <c r="D76" s="8" t="s">
        <v>182</v>
      </c>
      <c r="E76" s="28">
        <v>45081</v>
      </c>
      <c r="F76" s="12">
        <v>1155</v>
      </c>
      <c r="G76" s="44">
        <v>4.8</v>
      </c>
      <c r="H76" s="12">
        <v>34.200000000000003</v>
      </c>
      <c r="I76" s="80"/>
      <c r="J76" s="12">
        <v>38</v>
      </c>
      <c r="K76" s="41">
        <f t="shared" ref="K76:K77" si="34">J76/G76</f>
        <v>7.916666666666667</v>
      </c>
      <c r="L76" s="41">
        <f t="shared" ref="L76:L77" si="35">J76/H76</f>
        <v>1.1111111111111109</v>
      </c>
      <c r="M76" s="52" t="s">
        <v>240</v>
      </c>
    </row>
    <row r="77" spans="1:13" ht="14.4" thickBot="1" x14ac:dyDescent="0.3">
      <c r="A77" s="74"/>
      <c r="B77" s="76"/>
      <c r="C77" s="66"/>
      <c r="D77" s="8" t="s">
        <v>183</v>
      </c>
      <c r="E77" s="28">
        <v>45081</v>
      </c>
      <c r="F77" s="12">
        <v>1245</v>
      </c>
      <c r="G77" s="45">
        <v>2</v>
      </c>
      <c r="H77" s="13">
        <v>25.2</v>
      </c>
      <c r="I77" s="81"/>
      <c r="J77" s="13">
        <v>31</v>
      </c>
      <c r="K77" s="42">
        <f t="shared" si="34"/>
        <v>15.5</v>
      </c>
      <c r="L77" s="42">
        <f t="shared" si="35"/>
        <v>1.2301587301587302</v>
      </c>
      <c r="M77" s="13"/>
    </row>
    <row r="78" spans="1:13" ht="14.4" thickBot="1" x14ac:dyDescent="0.3">
      <c r="A78" s="50"/>
      <c r="B78" s="70" t="s">
        <v>1</v>
      </c>
      <c r="C78" s="70"/>
      <c r="D78" s="71"/>
      <c r="E78" s="34"/>
      <c r="F78" s="34"/>
      <c r="G78" s="48">
        <f>SUM(G75:G77)</f>
        <v>9.5</v>
      </c>
      <c r="H78" s="49">
        <f>SUM(H75:H77)</f>
        <v>77.900000000000006</v>
      </c>
      <c r="I78" s="49"/>
      <c r="J78" s="49"/>
      <c r="K78" s="55"/>
      <c r="L78" s="55"/>
      <c r="M78" s="49"/>
    </row>
    <row r="79" spans="1:13" x14ac:dyDescent="0.25">
      <c r="A79" s="72" t="s">
        <v>239</v>
      </c>
      <c r="B79" s="77" t="s">
        <v>206</v>
      </c>
      <c r="C79" s="62" t="s">
        <v>12</v>
      </c>
      <c r="D79" s="10" t="s">
        <v>184</v>
      </c>
      <c r="E79" s="26">
        <v>45081</v>
      </c>
      <c r="F79" s="27">
        <v>1227</v>
      </c>
      <c r="G79" s="43">
        <v>2.2999999999999998</v>
      </c>
      <c r="H79" s="11">
        <v>17.7</v>
      </c>
      <c r="I79" s="79" t="s">
        <v>286</v>
      </c>
      <c r="J79" s="11">
        <v>27</v>
      </c>
      <c r="K79" s="40">
        <f>J79/G79</f>
        <v>11.739130434782609</v>
      </c>
      <c r="L79" s="40">
        <f>J79/H79</f>
        <v>1.5254237288135595</v>
      </c>
      <c r="M79" s="11"/>
    </row>
    <row r="80" spans="1:13" x14ac:dyDescent="0.25">
      <c r="A80" s="73"/>
      <c r="B80" s="76"/>
      <c r="C80" s="66"/>
      <c r="D80" s="8" t="s">
        <v>185</v>
      </c>
      <c r="E80" s="28">
        <v>45081</v>
      </c>
      <c r="F80" s="12">
        <v>1320</v>
      </c>
      <c r="G80" s="44">
        <v>1.8</v>
      </c>
      <c r="H80" s="12">
        <v>15.8</v>
      </c>
      <c r="I80" s="80"/>
      <c r="J80" s="12">
        <v>31</v>
      </c>
      <c r="K80" s="41">
        <f t="shared" ref="K80:K81" si="36">J80/G80</f>
        <v>17.222222222222221</v>
      </c>
      <c r="L80" s="41">
        <f t="shared" ref="L80:L81" si="37">J80/H80</f>
        <v>1.9620253164556962</v>
      </c>
      <c r="M80" s="12"/>
    </row>
    <row r="81" spans="1:13" ht="14.4" thickBot="1" x14ac:dyDescent="0.3">
      <c r="A81" s="74"/>
      <c r="B81" s="78"/>
      <c r="C81" s="67"/>
      <c r="D81" s="9" t="s">
        <v>186</v>
      </c>
      <c r="E81" s="29">
        <v>45082</v>
      </c>
      <c r="F81" s="13">
        <v>1203</v>
      </c>
      <c r="G81" s="45">
        <v>2.9</v>
      </c>
      <c r="H81" s="42">
        <v>24</v>
      </c>
      <c r="I81" s="81"/>
      <c r="J81" s="56">
        <v>35</v>
      </c>
      <c r="K81" s="42">
        <f t="shared" si="36"/>
        <v>12.068965517241379</v>
      </c>
      <c r="L81" s="42">
        <f t="shared" si="37"/>
        <v>1.4583333333333333</v>
      </c>
      <c r="M81" s="13"/>
    </row>
    <row r="82" spans="1:13" ht="14.4" thickBot="1" x14ac:dyDescent="0.3">
      <c r="A82" s="33"/>
      <c r="B82" s="70" t="s">
        <v>1</v>
      </c>
      <c r="C82" s="70"/>
      <c r="D82" s="71"/>
      <c r="E82" s="34"/>
      <c r="F82" s="34"/>
      <c r="G82" s="51">
        <f>SUM(G79:G81)</f>
        <v>7</v>
      </c>
      <c r="H82" s="49">
        <f>SUM(H79:H81)</f>
        <v>57.5</v>
      </c>
      <c r="I82" s="49"/>
      <c r="J82" s="49"/>
      <c r="K82" s="49"/>
      <c r="L82" s="49"/>
      <c r="M82" s="49"/>
    </row>
  </sheetData>
  <autoFilter ref="A2:M82" xr:uid="{B3665C22-79C3-4B04-987E-11D3668B5A33}"/>
  <mergeCells count="100">
    <mergeCell ref="I63:I65"/>
    <mergeCell ref="I67:I69"/>
    <mergeCell ref="I71:I73"/>
    <mergeCell ref="I75:I77"/>
    <mergeCell ref="I79:I81"/>
    <mergeCell ref="I43:I45"/>
    <mergeCell ref="I47:I49"/>
    <mergeCell ref="I51:I53"/>
    <mergeCell ref="I55:I57"/>
    <mergeCell ref="I59:I61"/>
    <mergeCell ref="I23:I25"/>
    <mergeCell ref="I27:I29"/>
    <mergeCell ref="I31:I33"/>
    <mergeCell ref="I35:I37"/>
    <mergeCell ref="I39:I41"/>
    <mergeCell ref="I3:I5"/>
    <mergeCell ref="I7:I9"/>
    <mergeCell ref="I11:I13"/>
    <mergeCell ref="I15:I17"/>
    <mergeCell ref="I19:I21"/>
    <mergeCell ref="A59:A61"/>
    <mergeCell ref="A63:A65"/>
    <mergeCell ref="A67:A69"/>
    <mergeCell ref="A71:A73"/>
    <mergeCell ref="A75:A77"/>
    <mergeCell ref="A79:A81"/>
    <mergeCell ref="B75:B77"/>
    <mergeCell ref="C75:C77"/>
    <mergeCell ref="B79:B81"/>
    <mergeCell ref="C79:C81"/>
    <mergeCell ref="B54:D54"/>
    <mergeCell ref="B74:D74"/>
    <mergeCell ref="B78:D78"/>
    <mergeCell ref="B55:B57"/>
    <mergeCell ref="C55:C57"/>
    <mergeCell ref="B58:D58"/>
    <mergeCell ref="B62:D62"/>
    <mergeCell ref="B66:D66"/>
    <mergeCell ref="B70:D70"/>
    <mergeCell ref="B67:B69"/>
    <mergeCell ref="C67:C69"/>
    <mergeCell ref="B82:D82"/>
    <mergeCell ref="B59:B61"/>
    <mergeCell ref="C59:C61"/>
    <mergeCell ref="B63:B65"/>
    <mergeCell ref="C63:C65"/>
    <mergeCell ref="B71:B73"/>
    <mergeCell ref="C71:C73"/>
    <mergeCell ref="B42:D42"/>
    <mergeCell ref="A39:A41"/>
    <mergeCell ref="A51:A53"/>
    <mergeCell ref="A55:A57"/>
    <mergeCell ref="B43:B45"/>
    <mergeCell ref="C43:C45"/>
    <mergeCell ref="B47:B49"/>
    <mergeCell ref="C47:C49"/>
    <mergeCell ref="B39:B41"/>
    <mergeCell ref="C39:C41"/>
    <mergeCell ref="B46:D46"/>
    <mergeCell ref="B50:D50"/>
    <mergeCell ref="A43:A45"/>
    <mergeCell ref="A47:A49"/>
    <mergeCell ref="B51:B53"/>
    <mergeCell ref="C51:C53"/>
    <mergeCell ref="B34:D34"/>
    <mergeCell ref="B38:D38"/>
    <mergeCell ref="A31:A33"/>
    <mergeCell ref="A35:A37"/>
    <mergeCell ref="B35:B37"/>
    <mergeCell ref="C35:C37"/>
    <mergeCell ref="B30:D30"/>
    <mergeCell ref="A27:A29"/>
    <mergeCell ref="B27:B29"/>
    <mergeCell ref="C27:C29"/>
    <mergeCell ref="B31:B33"/>
    <mergeCell ref="C31:C33"/>
    <mergeCell ref="B22:D22"/>
    <mergeCell ref="B26:D26"/>
    <mergeCell ref="A19:A21"/>
    <mergeCell ref="A23:A25"/>
    <mergeCell ref="B19:B21"/>
    <mergeCell ref="C19:C21"/>
    <mergeCell ref="B23:B25"/>
    <mergeCell ref="C23:C25"/>
    <mergeCell ref="B18:D18"/>
    <mergeCell ref="A15:A17"/>
    <mergeCell ref="B11:B13"/>
    <mergeCell ref="C11:C13"/>
    <mergeCell ref="B15:B17"/>
    <mergeCell ref="C15:C17"/>
    <mergeCell ref="B10:D10"/>
    <mergeCell ref="B14:D14"/>
    <mergeCell ref="A7:A9"/>
    <mergeCell ref="A11:A13"/>
    <mergeCell ref="B3:B5"/>
    <mergeCell ref="C3:C5"/>
    <mergeCell ref="B7:B9"/>
    <mergeCell ref="C7:C9"/>
    <mergeCell ref="B6:D6"/>
    <mergeCell ref="A3:A5"/>
  </mergeCells>
  <pageMargins left="0.7" right="0.7" top="0.75" bottom="0.75" header="0.3" footer="0.3"/>
  <pageSetup paperSize="3" fitToHeight="0" orientation="landscape" r:id="rId1"/>
  <headerFooter>
    <oddHeader>&amp;L&amp;"Arial,Italic"&amp;9Duwamish AOC4 Periodic Monitoring 2023 - clam processing&amp;R&amp;"Arial,Italic"&amp;8Appendix D&amp;"Arial,Regular"&amp;11
&amp;"Arial,Italic"&amp;8Laboratory Tissue Preparation Notes</oddHeader>
    <oddFooter>&amp;L&amp;G&amp;C&amp;"Arial,Bold"&amp;8&amp;KFF0000FINAL&amp;R&amp;8Periodic Monitoring Data Report
D-1-&amp;P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WBComps</vt:lpstr>
      <vt:lpstr>InorgAsComps</vt:lpstr>
      <vt:lpstr>InorgAsComps!Print_Titles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Amara Vandervort</dc:creator>
  <cp:lastModifiedBy>Shana Schorsch</cp:lastModifiedBy>
  <cp:lastPrinted>2024-12-27T18:48:02Z</cp:lastPrinted>
  <dcterms:created xsi:type="dcterms:W3CDTF">2017-06-28T21:49:27Z</dcterms:created>
  <dcterms:modified xsi:type="dcterms:W3CDTF">2025-01-03T19:54:10Z</dcterms:modified>
</cp:coreProperties>
</file>